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w folder (2)\New folder (3)\New folder (6)\"/>
    </mc:Choice>
  </mc:AlternateContent>
  <bookViews>
    <workbookView xWindow="0" yWindow="0" windowWidth="20490" windowHeight="7755" firstSheet="10" activeTab="14"/>
  </bookViews>
  <sheets>
    <sheet name="START HERE" sheetId="1" r:id="rId1"/>
    <sheet name="SETTINGS" sheetId="2" r:id="rId2"/>
    <sheet name="Customer Type" sheetId="3" r:id="rId3"/>
    <sheet name="EQUIPMENT" sheetId="4" r:id="rId4"/>
    <sheet name="SERVICE CALLS" sheetId="5" r:id="rId5"/>
    <sheet name="ESTIMATES" sheetId="6" r:id="rId6"/>
    <sheet name="JOBS" sheetId="7" r:id="rId7"/>
    <sheet name="JOB COSTING" sheetId="8" r:id="rId8"/>
    <sheet name="PARTS INVENTORY" sheetId="9" r:id="rId9"/>
    <sheet name="MAINTENANCE AGREEMENTS" sheetId="10" r:id="rId10"/>
    <sheet name="INVOICES" sheetId="11" r:id="rId11"/>
    <sheet name="PAYMENTS" sheetId="12" r:id="rId12"/>
    <sheet name="EXPENSES" sheetId="13" r:id="rId13"/>
    <sheet name="PROFIT &amp; LOSS" sheetId="14" r:id="rId14"/>
    <sheet name="DASHBOARD" sheetId="15" r:id="rId15"/>
    <sheet name="REPORTS" sheetId="16" r:id="rId16"/>
  </sheets>
  <definedNames>
    <definedName name="BusinessType">SETTINGS!$L$4:$L$7</definedName>
    <definedName name="CallType">SETTINGS!$J$4:$J$9</definedName>
    <definedName name="Currency">SETTINGS!$M$4:$M$11</definedName>
    <definedName name="CustomerIDs">tblCustomers[Customer ID]</definedName>
    <definedName name="CustomerType">SETTINGS!$G$4:$G$5</definedName>
    <definedName name="EquipmentIDs">tblEquipment[Equipment ID]</definedName>
    <definedName name="EquipmentType">SETTINGS!$H$4:$H$10</definedName>
    <definedName name="EstimateStatus">SETTINGS!$D$4:$D$8</definedName>
    <definedName name="ExpenseCategory">SETTINGS!$E$4:$E$13</definedName>
    <definedName name="Frequency">SETTINGS!$K$4:$K$7</definedName>
    <definedName name="InvoiceIDs">tblInvoices[Invoice ID]</definedName>
    <definedName name="JobCostCategory">SETTINGS!$F$4:$F$9</definedName>
    <definedName name="JobIDs">tblJobs[Job ID]</definedName>
    <definedName name="PaymentMethod">SETTINGS!$I$4:$I$9</definedName>
    <definedName name="PaymentStatus">SETTINGS!$C$4:$C$7</definedName>
    <definedName name="ProjectStatus">SETTINGS!$A$4:$A$10</definedName>
    <definedName name="ServiceCallStatus">SETTINGS!$B$4:$B$7</definedName>
  </definedNames>
  <calcPr calcId="152511"/>
</workbook>
</file>

<file path=xl/calcChain.xml><?xml version="1.0" encoding="utf-8"?>
<calcChain xmlns="http://schemas.openxmlformats.org/spreadsheetml/2006/main">
  <c r="C11" i="16" l="1"/>
  <c r="B11" i="16"/>
  <c r="C10" i="16"/>
  <c r="B10" i="16"/>
  <c r="D10" i="16" s="1"/>
  <c r="C9" i="16"/>
  <c r="B9" i="16"/>
  <c r="C8" i="16"/>
  <c r="C7" i="16"/>
  <c r="B7" i="16"/>
  <c r="C6" i="16"/>
  <c r="B6" i="16"/>
  <c r="C3" i="16"/>
  <c r="C2" i="16"/>
  <c r="F16" i="15"/>
  <c r="F15" i="15"/>
  <c r="F14" i="15"/>
  <c r="F12" i="15"/>
  <c r="B12" i="15"/>
  <c r="B11" i="15"/>
  <c r="B10" i="15"/>
  <c r="F7" i="15"/>
  <c r="F6" i="15"/>
  <c r="F13" i="14"/>
  <c r="E13" i="14"/>
  <c r="D13" i="14"/>
  <c r="C13" i="14"/>
  <c r="B13" i="14"/>
  <c r="F12" i="14"/>
  <c r="E12" i="14"/>
  <c r="D12" i="14"/>
  <c r="C12" i="14"/>
  <c r="B12" i="14"/>
  <c r="F11" i="14"/>
  <c r="E11" i="14"/>
  <c r="D11" i="14"/>
  <c r="C11" i="14"/>
  <c r="B11" i="14"/>
  <c r="F9" i="14"/>
  <c r="E9" i="14"/>
  <c r="D9" i="14"/>
  <c r="C9" i="14"/>
  <c r="B9" i="14"/>
  <c r="F8" i="14"/>
  <c r="E8" i="14"/>
  <c r="D8" i="14"/>
  <c r="C8" i="14"/>
  <c r="B8" i="14"/>
  <c r="H8" i="14" s="1"/>
  <c r="I8" i="14" s="1"/>
  <c r="J8" i="14" s="1"/>
  <c r="F7" i="14"/>
  <c r="E7" i="14"/>
  <c r="D7" i="14"/>
  <c r="C7" i="14"/>
  <c r="G7" i="14" s="1"/>
  <c r="B7" i="14"/>
  <c r="F6" i="14"/>
  <c r="E6" i="14"/>
  <c r="D6" i="14"/>
  <c r="H6" i="14" s="1"/>
  <c r="I6" i="14" s="1"/>
  <c r="J6" i="14" s="1"/>
  <c r="C6" i="14"/>
  <c r="B6" i="14"/>
  <c r="F5" i="14"/>
  <c r="E5" i="14"/>
  <c r="D5" i="14"/>
  <c r="C5" i="14"/>
  <c r="B5" i="14"/>
  <c r="F4" i="14"/>
  <c r="E4" i="14"/>
  <c r="D4" i="14"/>
  <c r="C4" i="14"/>
  <c r="B4" i="14"/>
  <c r="H4" i="14" s="1"/>
  <c r="I4" i="14" s="1"/>
  <c r="J4" i="14" s="1"/>
  <c r="F3" i="14"/>
  <c r="E3" i="14"/>
  <c r="D3" i="14"/>
  <c r="C3" i="14"/>
  <c r="G3" i="14" s="1"/>
  <c r="B3" i="14"/>
  <c r="F2" i="14"/>
  <c r="E2" i="14"/>
  <c r="D2" i="14"/>
  <c r="C2" i="14"/>
  <c r="B2" i="14"/>
  <c r="J498" i="13"/>
  <c r="J497" i="13"/>
  <c r="J496" i="13"/>
  <c r="J495" i="13"/>
  <c r="J494" i="13"/>
  <c r="J493" i="13"/>
  <c r="J492" i="13"/>
  <c r="J491" i="13"/>
  <c r="J490" i="13"/>
  <c r="J489" i="13"/>
  <c r="J488" i="13"/>
  <c r="J487" i="13"/>
  <c r="J486" i="13"/>
  <c r="J485" i="13"/>
  <c r="J484" i="13"/>
  <c r="J483" i="13"/>
  <c r="J482" i="13"/>
  <c r="J481" i="13"/>
  <c r="J480" i="13"/>
  <c r="J479" i="13"/>
  <c r="J478" i="13"/>
  <c r="J477" i="13"/>
  <c r="J476" i="13"/>
  <c r="J475" i="13"/>
  <c r="J474" i="13"/>
  <c r="J473" i="13"/>
  <c r="J472" i="13"/>
  <c r="J471" i="13"/>
  <c r="J470" i="13"/>
  <c r="J469" i="13"/>
  <c r="J468" i="13"/>
  <c r="J467" i="13"/>
  <c r="J466" i="13"/>
  <c r="J465" i="13"/>
  <c r="J464" i="13"/>
  <c r="J463" i="13"/>
  <c r="J462" i="13"/>
  <c r="J461" i="13"/>
  <c r="J460" i="13"/>
  <c r="J459" i="13"/>
  <c r="J458" i="13"/>
  <c r="J457" i="13"/>
  <c r="J456" i="13"/>
  <c r="J455" i="13"/>
  <c r="J454" i="13"/>
  <c r="J453" i="13"/>
  <c r="J452" i="13"/>
  <c r="J451" i="13"/>
  <c r="J450" i="13"/>
  <c r="J449" i="13"/>
  <c r="J448" i="13"/>
  <c r="J447" i="13"/>
  <c r="J446" i="13"/>
  <c r="J445" i="13"/>
  <c r="J444" i="13"/>
  <c r="J443" i="13"/>
  <c r="J442" i="13"/>
  <c r="J441" i="13"/>
  <c r="J440" i="13"/>
  <c r="J439" i="13"/>
  <c r="J438" i="13"/>
  <c r="J437" i="13"/>
  <c r="J436" i="13"/>
  <c r="J435" i="13"/>
  <c r="J434" i="13"/>
  <c r="J433" i="13"/>
  <c r="J432" i="13"/>
  <c r="J431" i="13"/>
  <c r="J430" i="13"/>
  <c r="J429" i="13"/>
  <c r="J428" i="13"/>
  <c r="J427" i="13"/>
  <c r="J426" i="13"/>
  <c r="J425" i="13"/>
  <c r="J424" i="13"/>
  <c r="J423" i="13"/>
  <c r="J422" i="13"/>
  <c r="J421" i="13"/>
  <c r="J420" i="13"/>
  <c r="J419" i="13"/>
  <c r="J418" i="13"/>
  <c r="J417" i="13"/>
  <c r="J416" i="13"/>
  <c r="J415" i="13"/>
  <c r="J414" i="13"/>
  <c r="J413" i="13"/>
  <c r="J412" i="13"/>
  <c r="J411" i="13"/>
  <c r="J410" i="13"/>
  <c r="J409" i="13"/>
  <c r="J408" i="13"/>
  <c r="J407" i="13"/>
  <c r="J406" i="13"/>
  <c r="J405" i="13"/>
  <c r="J404" i="13"/>
  <c r="J403" i="13"/>
  <c r="J402" i="13"/>
  <c r="J401" i="13"/>
  <c r="J400" i="13"/>
  <c r="J399" i="13"/>
  <c r="J398" i="13"/>
  <c r="J397" i="13"/>
  <c r="J396" i="13"/>
  <c r="J395" i="13"/>
  <c r="J394" i="13"/>
  <c r="J393" i="13"/>
  <c r="J392" i="13"/>
  <c r="J391" i="13"/>
  <c r="J390" i="13"/>
  <c r="J389" i="13"/>
  <c r="J388" i="13"/>
  <c r="J387" i="13"/>
  <c r="J386" i="13"/>
  <c r="J385" i="13"/>
  <c r="J384" i="13"/>
  <c r="J383" i="13"/>
  <c r="J382" i="13"/>
  <c r="J381" i="13"/>
  <c r="J380" i="13"/>
  <c r="J379" i="13"/>
  <c r="J378" i="13"/>
  <c r="J377" i="13"/>
  <c r="J376" i="13"/>
  <c r="J375" i="13"/>
  <c r="J374" i="13"/>
  <c r="J373" i="13"/>
  <c r="J372" i="13"/>
  <c r="J371" i="13"/>
  <c r="J370" i="13"/>
  <c r="J369" i="13"/>
  <c r="J368" i="13"/>
  <c r="J367" i="13"/>
  <c r="J366" i="13"/>
  <c r="J365" i="13"/>
  <c r="J364" i="13"/>
  <c r="J363" i="13"/>
  <c r="J362" i="13"/>
  <c r="J361" i="13"/>
  <c r="J360" i="13"/>
  <c r="J359" i="13"/>
  <c r="J358" i="13"/>
  <c r="J357" i="13"/>
  <c r="J356" i="13"/>
  <c r="J355" i="13"/>
  <c r="J354" i="13"/>
  <c r="J353" i="13"/>
  <c r="J352" i="13"/>
  <c r="J351" i="13"/>
  <c r="J350" i="13"/>
  <c r="J349" i="13"/>
  <c r="J348" i="13"/>
  <c r="J347" i="13"/>
  <c r="J346" i="13"/>
  <c r="J345" i="13"/>
  <c r="J344" i="13"/>
  <c r="J343" i="13"/>
  <c r="J342" i="13"/>
  <c r="J341" i="13"/>
  <c r="J340" i="13"/>
  <c r="J339" i="13"/>
  <c r="J338" i="13"/>
  <c r="J337" i="13"/>
  <c r="J336" i="13"/>
  <c r="J335" i="13"/>
  <c r="J334" i="13"/>
  <c r="J333" i="13"/>
  <c r="J332" i="13"/>
  <c r="J331" i="13"/>
  <c r="J330" i="13"/>
  <c r="J329" i="13"/>
  <c r="J328" i="13"/>
  <c r="J327" i="13"/>
  <c r="J326" i="13"/>
  <c r="J325" i="13"/>
  <c r="J324" i="13"/>
  <c r="J323" i="13"/>
  <c r="J322" i="13"/>
  <c r="J321" i="13"/>
  <c r="J320" i="13"/>
  <c r="J319" i="13"/>
  <c r="J318" i="13"/>
  <c r="J317" i="13"/>
  <c r="J316" i="13"/>
  <c r="J315" i="13"/>
  <c r="J314" i="13"/>
  <c r="J313" i="13"/>
  <c r="J312" i="13"/>
  <c r="J311" i="13"/>
  <c r="J310" i="13"/>
  <c r="J309" i="13"/>
  <c r="J308" i="13"/>
  <c r="J307" i="13"/>
  <c r="J306" i="13"/>
  <c r="J305" i="13"/>
  <c r="J304" i="13"/>
  <c r="J303" i="13"/>
  <c r="J302" i="13"/>
  <c r="J301" i="13"/>
  <c r="J300" i="13"/>
  <c r="J299" i="13"/>
  <c r="J298" i="13"/>
  <c r="J297" i="13"/>
  <c r="J296" i="13"/>
  <c r="J295" i="13"/>
  <c r="J294" i="13"/>
  <c r="J293" i="13"/>
  <c r="J292" i="13"/>
  <c r="J291" i="13"/>
  <c r="J290" i="13"/>
  <c r="J289" i="13"/>
  <c r="J288" i="13"/>
  <c r="J287" i="13"/>
  <c r="J286" i="13"/>
  <c r="J285" i="13"/>
  <c r="J284" i="13"/>
  <c r="J283" i="13"/>
  <c r="J282" i="13"/>
  <c r="J281" i="13"/>
  <c r="J280" i="13"/>
  <c r="J279" i="13"/>
  <c r="J278" i="13"/>
  <c r="J277" i="13"/>
  <c r="J276" i="13"/>
  <c r="J275" i="13"/>
  <c r="J274" i="13"/>
  <c r="J273" i="13"/>
  <c r="J272" i="13"/>
  <c r="J271" i="13"/>
  <c r="J270" i="13"/>
  <c r="J269" i="13"/>
  <c r="J268" i="13"/>
  <c r="J267" i="13"/>
  <c r="J266" i="13"/>
  <c r="J265" i="13"/>
  <c r="J264" i="13"/>
  <c r="J263" i="13"/>
  <c r="J262" i="13"/>
  <c r="J261" i="13"/>
  <c r="J260" i="13"/>
  <c r="J259" i="13"/>
  <c r="J258" i="13"/>
  <c r="J257" i="13"/>
  <c r="J256" i="13"/>
  <c r="J255" i="13"/>
  <c r="J254" i="13"/>
  <c r="J253" i="13"/>
  <c r="J252" i="13"/>
  <c r="J251" i="13"/>
  <c r="J250" i="13"/>
  <c r="J249" i="13"/>
  <c r="J248" i="13"/>
  <c r="J247" i="13"/>
  <c r="J246" i="13"/>
  <c r="J245" i="13"/>
  <c r="J244" i="13"/>
  <c r="J243" i="13"/>
  <c r="J242" i="13"/>
  <c r="J241" i="13"/>
  <c r="J240" i="13"/>
  <c r="J239" i="13"/>
  <c r="J238" i="13"/>
  <c r="J237" i="13"/>
  <c r="J236" i="13"/>
  <c r="J235" i="13"/>
  <c r="J234" i="13"/>
  <c r="J233" i="13"/>
  <c r="J232" i="13"/>
  <c r="J231" i="13"/>
  <c r="J230" i="13"/>
  <c r="J229" i="13"/>
  <c r="J228" i="13"/>
  <c r="J227" i="13"/>
  <c r="J226" i="13"/>
  <c r="J225" i="13"/>
  <c r="J224" i="13"/>
  <c r="J223" i="13"/>
  <c r="J222" i="13"/>
  <c r="J221" i="13"/>
  <c r="J220" i="13"/>
  <c r="J219" i="13"/>
  <c r="J218" i="13"/>
  <c r="J217" i="13"/>
  <c r="J216" i="13"/>
  <c r="J215" i="13"/>
  <c r="J214" i="13"/>
  <c r="J213" i="13"/>
  <c r="J212" i="13"/>
  <c r="J211" i="13"/>
  <c r="J210" i="13"/>
  <c r="J209" i="13"/>
  <c r="J208" i="13"/>
  <c r="J207" i="13"/>
  <c r="J206" i="13"/>
  <c r="J205" i="13"/>
  <c r="J204" i="13"/>
  <c r="J203" i="13"/>
  <c r="J202" i="13"/>
  <c r="J201" i="13"/>
  <c r="J200" i="13"/>
  <c r="J199" i="13"/>
  <c r="J198" i="13"/>
  <c r="J197" i="13"/>
  <c r="J196" i="13"/>
  <c r="J195" i="13"/>
  <c r="J194" i="13"/>
  <c r="J193" i="13"/>
  <c r="J192" i="13"/>
  <c r="J191" i="13"/>
  <c r="J190" i="13"/>
  <c r="J189" i="13"/>
  <c r="J188" i="13"/>
  <c r="J187" i="13"/>
  <c r="J186" i="13"/>
  <c r="J185" i="13"/>
  <c r="J184" i="13"/>
  <c r="J183" i="13"/>
  <c r="J182" i="13"/>
  <c r="J181" i="13"/>
  <c r="J180" i="13"/>
  <c r="J179" i="13"/>
  <c r="J178" i="13"/>
  <c r="J177" i="13"/>
  <c r="J176" i="13"/>
  <c r="J175" i="13"/>
  <c r="J174" i="13"/>
  <c r="J173" i="13"/>
  <c r="J172" i="13"/>
  <c r="J171" i="13"/>
  <c r="J170" i="13"/>
  <c r="J169" i="13"/>
  <c r="J168" i="13"/>
  <c r="J167" i="13"/>
  <c r="J166" i="13"/>
  <c r="J165" i="13"/>
  <c r="J164" i="13"/>
  <c r="J163" i="13"/>
  <c r="J162" i="13"/>
  <c r="J161" i="13"/>
  <c r="J160" i="13"/>
  <c r="J159" i="13"/>
  <c r="J158" i="13"/>
  <c r="J157" i="13"/>
  <c r="J156" i="13"/>
  <c r="J155" i="13"/>
  <c r="J154" i="13"/>
  <c r="J153" i="13"/>
  <c r="J152" i="13"/>
  <c r="J151" i="13"/>
  <c r="J150" i="13"/>
  <c r="J149" i="13"/>
  <c r="J148" i="13"/>
  <c r="J147" i="13"/>
  <c r="J146" i="13"/>
  <c r="J145" i="13"/>
  <c r="J144" i="13"/>
  <c r="J143" i="13"/>
  <c r="J142" i="13"/>
  <c r="J141" i="13"/>
  <c r="J140" i="13"/>
  <c r="J139" i="13"/>
  <c r="J138" i="13"/>
  <c r="J137" i="13"/>
  <c r="J136" i="13"/>
  <c r="J135" i="13"/>
  <c r="J134" i="13"/>
  <c r="J133" i="13"/>
  <c r="J132" i="13"/>
  <c r="J131" i="13"/>
  <c r="J130" i="13"/>
  <c r="J129" i="13"/>
  <c r="J128" i="13"/>
  <c r="J127" i="13"/>
  <c r="J126" i="13"/>
  <c r="J125" i="13"/>
  <c r="J124" i="13"/>
  <c r="J123" i="13"/>
  <c r="J122" i="13"/>
  <c r="J121" i="13"/>
  <c r="J120" i="13"/>
  <c r="J119" i="13"/>
  <c r="J118" i="13"/>
  <c r="J117" i="13"/>
  <c r="J116" i="13"/>
  <c r="J115" i="13"/>
  <c r="J114" i="13"/>
  <c r="J113" i="13"/>
  <c r="J112" i="13"/>
  <c r="J111" i="13"/>
  <c r="J110" i="13"/>
  <c r="J109" i="13"/>
  <c r="J108" i="13"/>
  <c r="J107" i="13"/>
  <c r="J106" i="13"/>
  <c r="J105" i="13"/>
  <c r="J104" i="13"/>
  <c r="J103" i="13"/>
  <c r="J102" i="13"/>
  <c r="J101" i="13"/>
  <c r="J100" i="13"/>
  <c r="J99" i="13"/>
  <c r="J98" i="13"/>
  <c r="J97" i="13"/>
  <c r="J96" i="13"/>
  <c r="J95" i="13"/>
  <c r="J94" i="13"/>
  <c r="J93" i="13"/>
  <c r="J92" i="13"/>
  <c r="J91" i="13"/>
  <c r="J90" i="13"/>
  <c r="J89" i="13"/>
  <c r="J88" i="13"/>
  <c r="J87" i="13"/>
  <c r="J86" i="13"/>
  <c r="J85" i="13"/>
  <c r="J84" i="13"/>
  <c r="J83" i="13"/>
  <c r="J82" i="13"/>
  <c r="J81" i="13"/>
  <c r="J80" i="13"/>
  <c r="J79" i="13"/>
  <c r="J78" i="13"/>
  <c r="J77" i="13"/>
  <c r="J76" i="13"/>
  <c r="J75" i="13"/>
  <c r="J74" i="13"/>
  <c r="J73" i="13"/>
  <c r="J72" i="13"/>
  <c r="J71" i="13"/>
  <c r="J70" i="13"/>
  <c r="J69" i="13"/>
  <c r="J68" i="13"/>
  <c r="J67" i="13"/>
  <c r="J66" i="13"/>
  <c r="J65" i="13"/>
  <c r="J64" i="13"/>
  <c r="J63" i="13"/>
  <c r="J62" i="13"/>
  <c r="J61" i="13"/>
  <c r="J60" i="13"/>
  <c r="J59" i="13"/>
  <c r="J58" i="13"/>
  <c r="J57" i="13"/>
  <c r="J56" i="13"/>
  <c r="J55" i="13"/>
  <c r="J54" i="13"/>
  <c r="J53" i="13"/>
  <c r="J52" i="13"/>
  <c r="J51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J5" i="13"/>
  <c r="J4" i="13"/>
  <c r="J3" i="13"/>
  <c r="J2" i="13"/>
  <c r="K507" i="11"/>
  <c r="J507" i="11"/>
  <c r="I507" i="11"/>
  <c r="K506" i="11"/>
  <c r="J506" i="11"/>
  <c r="I506" i="11"/>
  <c r="K505" i="11"/>
  <c r="J505" i="11"/>
  <c r="I505" i="11"/>
  <c r="K504" i="11"/>
  <c r="J504" i="11"/>
  <c r="I504" i="11"/>
  <c r="K503" i="11"/>
  <c r="J503" i="11"/>
  <c r="I503" i="11"/>
  <c r="K502" i="11"/>
  <c r="J502" i="11"/>
  <c r="I502" i="11"/>
  <c r="K501" i="11"/>
  <c r="J501" i="11"/>
  <c r="I501" i="11"/>
  <c r="K500" i="11"/>
  <c r="J500" i="11"/>
  <c r="I500" i="11"/>
  <c r="K499" i="11"/>
  <c r="J499" i="11"/>
  <c r="I499" i="11"/>
  <c r="K498" i="11"/>
  <c r="J498" i="11"/>
  <c r="I498" i="11"/>
  <c r="K497" i="11"/>
  <c r="J497" i="11"/>
  <c r="I497" i="11"/>
  <c r="K496" i="11"/>
  <c r="J496" i="11"/>
  <c r="I496" i="11"/>
  <c r="K495" i="11"/>
  <c r="J495" i="11"/>
  <c r="I495" i="11"/>
  <c r="K494" i="11"/>
  <c r="J494" i="11"/>
  <c r="I494" i="11"/>
  <c r="K493" i="11"/>
  <c r="J493" i="11"/>
  <c r="I493" i="11"/>
  <c r="K492" i="11"/>
  <c r="J492" i="11"/>
  <c r="I492" i="11"/>
  <c r="K491" i="11"/>
  <c r="J491" i="11"/>
  <c r="I491" i="11"/>
  <c r="K490" i="11"/>
  <c r="J490" i="11"/>
  <c r="I490" i="11"/>
  <c r="K489" i="11"/>
  <c r="J489" i="11"/>
  <c r="I489" i="11"/>
  <c r="K488" i="11"/>
  <c r="J488" i="11"/>
  <c r="I488" i="11"/>
  <c r="K487" i="11"/>
  <c r="J487" i="11"/>
  <c r="I487" i="11"/>
  <c r="K486" i="11"/>
  <c r="J486" i="11"/>
  <c r="I486" i="11"/>
  <c r="K485" i="11"/>
  <c r="J485" i="11"/>
  <c r="I485" i="11"/>
  <c r="K484" i="11"/>
  <c r="J484" i="11"/>
  <c r="I484" i="11"/>
  <c r="K483" i="11"/>
  <c r="J483" i="11"/>
  <c r="I483" i="11"/>
  <c r="K482" i="11"/>
  <c r="J482" i="11"/>
  <c r="I482" i="11"/>
  <c r="K481" i="11"/>
  <c r="J481" i="11"/>
  <c r="I481" i="11"/>
  <c r="K480" i="11"/>
  <c r="J480" i="11"/>
  <c r="I480" i="11"/>
  <c r="K479" i="11"/>
  <c r="J479" i="11"/>
  <c r="I479" i="11"/>
  <c r="K478" i="11"/>
  <c r="J478" i="11"/>
  <c r="I478" i="11"/>
  <c r="K477" i="11"/>
  <c r="J477" i="11"/>
  <c r="I477" i="11"/>
  <c r="K476" i="11"/>
  <c r="J476" i="11"/>
  <c r="I476" i="11"/>
  <c r="K475" i="11"/>
  <c r="J475" i="11"/>
  <c r="I475" i="11"/>
  <c r="K474" i="11"/>
  <c r="J474" i="11"/>
  <c r="I474" i="11"/>
  <c r="K473" i="11"/>
  <c r="J473" i="11"/>
  <c r="I473" i="11"/>
  <c r="K472" i="11"/>
  <c r="J472" i="11"/>
  <c r="I472" i="11"/>
  <c r="K471" i="11"/>
  <c r="J471" i="11"/>
  <c r="I471" i="11"/>
  <c r="K470" i="11"/>
  <c r="J470" i="11"/>
  <c r="I470" i="11"/>
  <c r="K469" i="11"/>
  <c r="J469" i="11"/>
  <c r="I469" i="11"/>
  <c r="K468" i="11"/>
  <c r="J468" i="11"/>
  <c r="I468" i="11"/>
  <c r="K467" i="11"/>
  <c r="J467" i="11"/>
  <c r="I467" i="11"/>
  <c r="K466" i="11"/>
  <c r="J466" i="11"/>
  <c r="I466" i="11"/>
  <c r="K465" i="11"/>
  <c r="J465" i="11"/>
  <c r="I465" i="11"/>
  <c r="K464" i="11"/>
  <c r="J464" i="11"/>
  <c r="I464" i="11"/>
  <c r="K463" i="11"/>
  <c r="J463" i="11"/>
  <c r="I463" i="11"/>
  <c r="K462" i="11"/>
  <c r="J462" i="11"/>
  <c r="I462" i="11"/>
  <c r="K461" i="11"/>
  <c r="J461" i="11"/>
  <c r="I461" i="11"/>
  <c r="K460" i="11"/>
  <c r="J460" i="11"/>
  <c r="I460" i="11"/>
  <c r="K459" i="11"/>
  <c r="J459" i="11"/>
  <c r="I459" i="11"/>
  <c r="K458" i="11"/>
  <c r="J458" i="11"/>
  <c r="I458" i="11"/>
  <c r="K457" i="11"/>
  <c r="J457" i="11"/>
  <c r="I457" i="11"/>
  <c r="K456" i="11"/>
  <c r="J456" i="11"/>
  <c r="I456" i="11"/>
  <c r="K455" i="11"/>
  <c r="J455" i="11"/>
  <c r="I455" i="11"/>
  <c r="K454" i="11"/>
  <c r="J454" i="11"/>
  <c r="I454" i="11"/>
  <c r="K453" i="11"/>
  <c r="J453" i="11"/>
  <c r="I453" i="11"/>
  <c r="K452" i="11"/>
  <c r="J452" i="11"/>
  <c r="I452" i="11"/>
  <c r="K451" i="11"/>
  <c r="J451" i="11"/>
  <c r="I451" i="11"/>
  <c r="K450" i="11"/>
  <c r="J450" i="11"/>
  <c r="I450" i="11"/>
  <c r="K449" i="11"/>
  <c r="J449" i="11"/>
  <c r="I449" i="11"/>
  <c r="K448" i="11"/>
  <c r="J448" i="11"/>
  <c r="I448" i="11"/>
  <c r="K447" i="11"/>
  <c r="J447" i="11"/>
  <c r="I447" i="11"/>
  <c r="K446" i="11"/>
  <c r="J446" i="11"/>
  <c r="I446" i="11"/>
  <c r="K445" i="11"/>
  <c r="J445" i="11"/>
  <c r="I445" i="11"/>
  <c r="K444" i="11"/>
  <c r="J444" i="11"/>
  <c r="I444" i="11"/>
  <c r="K443" i="11"/>
  <c r="J443" i="11"/>
  <c r="I443" i="11"/>
  <c r="K442" i="11"/>
  <c r="J442" i="11"/>
  <c r="I442" i="11"/>
  <c r="K441" i="11"/>
  <c r="J441" i="11"/>
  <c r="I441" i="11"/>
  <c r="K440" i="11"/>
  <c r="J440" i="11"/>
  <c r="I440" i="11"/>
  <c r="K439" i="11"/>
  <c r="J439" i="11"/>
  <c r="I439" i="11"/>
  <c r="K438" i="11"/>
  <c r="J438" i="11"/>
  <c r="I438" i="11"/>
  <c r="K437" i="11"/>
  <c r="J437" i="11"/>
  <c r="I437" i="11"/>
  <c r="K436" i="11"/>
  <c r="J436" i="11"/>
  <c r="I436" i="11"/>
  <c r="K435" i="11"/>
  <c r="J435" i="11"/>
  <c r="I435" i="11"/>
  <c r="K434" i="11"/>
  <c r="J434" i="11"/>
  <c r="I434" i="11"/>
  <c r="K433" i="11"/>
  <c r="J433" i="11"/>
  <c r="I433" i="11"/>
  <c r="K432" i="11"/>
  <c r="J432" i="11"/>
  <c r="I432" i="11"/>
  <c r="K431" i="11"/>
  <c r="J431" i="11"/>
  <c r="I431" i="11"/>
  <c r="K430" i="11"/>
  <c r="J430" i="11"/>
  <c r="I430" i="11"/>
  <c r="K429" i="11"/>
  <c r="J429" i="11"/>
  <c r="I429" i="11"/>
  <c r="K428" i="11"/>
  <c r="J428" i="11"/>
  <c r="I428" i="11"/>
  <c r="K427" i="11"/>
  <c r="J427" i="11"/>
  <c r="I427" i="11"/>
  <c r="K426" i="11"/>
  <c r="J426" i="11"/>
  <c r="I426" i="11"/>
  <c r="K425" i="11"/>
  <c r="J425" i="11"/>
  <c r="I425" i="11"/>
  <c r="K424" i="11"/>
  <c r="J424" i="11"/>
  <c r="I424" i="11"/>
  <c r="K423" i="11"/>
  <c r="J423" i="11"/>
  <c r="I423" i="11"/>
  <c r="K422" i="11"/>
  <c r="J422" i="11"/>
  <c r="I422" i="11"/>
  <c r="K421" i="11"/>
  <c r="J421" i="11"/>
  <c r="I421" i="11"/>
  <c r="K420" i="11"/>
  <c r="J420" i="11"/>
  <c r="I420" i="11"/>
  <c r="K419" i="11"/>
  <c r="J419" i="11"/>
  <c r="I419" i="11"/>
  <c r="K418" i="11"/>
  <c r="J418" i="11"/>
  <c r="I418" i="11"/>
  <c r="K417" i="11"/>
  <c r="J417" i="11"/>
  <c r="I417" i="11"/>
  <c r="K416" i="11"/>
  <c r="J416" i="11"/>
  <c r="I416" i="11"/>
  <c r="K415" i="11"/>
  <c r="J415" i="11"/>
  <c r="I415" i="11"/>
  <c r="K414" i="11"/>
  <c r="J414" i="11"/>
  <c r="I414" i="11"/>
  <c r="K413" i="11"/>
  <c r="J413" i="11"/>
  <c r="I413" i="11"/>
  <c r="K412" i="11"/>
  <c r="J412" i="11"/>
  <c r="I412" i="11"/>
  <c r="K411" i="11"/>
  <c r="J411" i="11"/>
  <c r="I411" i="11"/>
  <c r="K410" i="11"/>
  <c r="J410" i="11"/>
  <c r="I410" i="11"/>
  <c r="K409" i="11"/>
  <c r="J409" i="11"/>
  <c r="I409" i="11"/>
  <c r="K408" i="11"/>
  <c r="J408" i="11"/>
  <c r="I408" i="11"/>
  <c r="K407" i="11"/>
  <c r="J407" i="11"/>
  <c r="I407" i="11"/>
  <c r="K406" i="11"/>
  <c r="J406" i="11"/>
  <c r="I406" i="11"/>
  <c r="K405" i="11"/>
  <c r="J405" i="11"/>
  <c r="I405" i="11"/>
  <c r="K404" i="11"/>
  <c r="J404" i="11"/>
  <c r="I404" i="11"/>
  <c r="K403" i="11"/>
  <c r="J403" i="11"/>
  <c r="I403" i="11"/>
  <c r="K402" i="11"/>
  <c r="J402" i="11"/>
  <c r="I402" i="11"/>
  <c r="K401" i="11"/>
  <c r="J401" i="11"/>
  <c r="I401" i="11"/>
  <c r="K400" i="11"/>
  <c r="J400" i="11"/>
  <c r="I400" i="11"/>
  <c r="K399" i="11"/>
  <c r="J399" i="11"/>
  <c r="I399" i="11"/>
  <c r="K398" i="11"/>
  <c r="J398" i="11"/>
  <c r="I398" i="11"/>
  <c r="K397" i="11"/>
  <c r="J397" i="11"/>
  <c r="I397" i="11"/>
  <c r="K396" i="11"/>
  <c r="J396" i="11"/>
  <c r="I396" i="11"/>
  <c r="K395" i="11"/>
  <c r="J395" i="11"/>
  <c r="I395" i="11"/>
  <c r="K394" i="11"/>
  <c r="J394" i="11"/>
  <c r="I394" i="11"/>
  <c r="K393" i="11"/>
  <c r="J393" i="11"/>
  <c r="I393" i="11"/>
  <c r="K392" i="11"/>
  <c r="J392" i="11"/>
  <c r="I392" i="11"/>
  <c r="K391" i="11"/>
  <c r="J391" i="11"/>
  <c r="I391" i="11"/>
  <c r="K390" i="11"/>
  <c r="J390" i="11"/>
  <c r="I390" i="11"/>
  <c r="K389" i="11"/>
  <c r="J389" i="11"/>
  <c r="I389" i="11"/>
  <c r="K388" i="11"/>
  <c r="J388" i="11"/>
  <c r="I388" i="11"/>
  <c r="K387" i="11"/>
  <c r="J387" i="11"/>
  <c r="I387" i="11"/>
  <c r="K386" i="11"/>
  <c r="J386" i="11"/>
  <c r="I386" i="11"/>
  <c r="K385" i="11"/>
  <c r="J385" i="11"/>
  <c r="I385" i="11"/>
  <c r="K384" i="11"/>
  <c r="J384" i="11"/>
  <c r="I384" i="11"/>
  <c r="K383" i="11"/>
  <c r="J383" i="11"/>
  <c r="I383" i="11"/>
  <c r="K382" i="11"/>
  <c r="J382" i="11"/>
  <c r="I382" i="11"/>
  <c r="K381" i="11"/>
  <c r="J381" i="11"/>
  <c r="I381" i="11"/>
  <c r="K380" i="11"/>
  <c r="J380" i="11"/>
  <c r="I380" i="11"/>
  <c r="K379" i="11"/>
  <c r="J379" i="11"/>
  <c r="I379" i="11"/>
  <c r="K378" i="11"/>
  <c r="J378" i="11"/>
  <c r="I378" i="11"/>
  <c r="K377" i="11"/>
  <c r="J377" i="11"/>
  <c r="I377" i="11"/>
  <c r="K376" i="11"/>
  <c r="J376" i="11"/>
  <c r="I376" i="11"/>
  <c r="K375" i="11"/>
  <c r="J375" i="11"/>
  <c r="I375" i="11"/>
  <c r="K374" i="11"/>
  <c r="J374" i="11"/>
  <c r="I374" i="11"/>
  <c r="K373" i="11"/>
  <c r="J373" i="11"/>
  <c r="I373" i="11"/>
  <c r="K372" i="11"/>
  <c r="J372" i="11"/>
  <c r="I372" i="11"/>
  <c r="K371" i="11"/>
  <c r="J371" i="11"/>
  <c r="I371" i="11"/>
  <c r="K370" i="11"/>
  <c r="J370" i="11"/>
  <c r="I370" i="11"/>
  <c r="K369" i="11"/>
  <c r="J369" i="11"/>
  <c r="I369" i="11"/>
  <c r="K368" i="11"/>
  <c r="J368" i="11"/>
  <c r="I368" i="11"/>
  <c r="K367" i="11"/>
  <c r="J367" i="11"/>
  <c r="I367" i="11"/>
  <c r="K366" i="11"/>
  <c r="J366" i="11"/>
  <c r="I366" i="11"/>
  <c r="K365" i="11"/>
  <c r="J365" i="11"/>
  <c r="I365" i="11"/>
  <c r="K364" i="11"/>
  <c r="J364" i="11"/>
  <c r="I364" i="11"/>
  <c r="K363" i="11"/>
  <c r="J363" i="11"/>
  <c r="I363" i="11"/>
  <c r="K362" i="11"/>
  <c r="J362" i="11"/>
  <c r="I362" i="11"/>
  <c r="K361" i="11"/>
  <c r="J361" i="11"/>
  <c r="I361" i="11"/>
  <c r="K360" i="11"/>
  <c r="J360" i="11"/>
  <c r="I360" i="11"/>
  <c r="K359" i="11"/>
  <c r="J359" i="11"/>
  <c r="I359" i="11"/>
  <c r="K358" i="11"/>
  <c r="J358" i="11"/>
  <c r="I358" i="11"/>
  <c r="K357" i="11"/>
  <c r="J357" i="11"/>
  <c r="I357" i="11"/>
  <c r="K356" i="11"/>
  <c r="J356" i="11"/>
  <c r="I356" i="11"/>
  <c r="K355" i="11"/>
  <c r="J355" i="11"/>
  <c r="I355" i="11"/>
  <c r="K354" i="11"/>
  <c r="J354" i="11"/>
  <c r="I354" i="11"/>
  <c r="K353" i="11"/>
  <c r="J353" i="11"/>
  <c r="I353" i="11"/>
  <c r="K352" i="11"/>
  <c r="J352" i="11"/>
  <c r="I352" i="11"/>
  <c r="K351" i="11"/>
  <c r="J351" i="11"/>
  <c r="I351" i="11"/>
  <c r="K350" i="11"/>
  <c r="J350" i="11"/>
  <c r="I350" i="11"/>
  <c r="K349" i="11"/>
  <c r="J349" i="11"/>
  <c r="I349" i="11"/>
  <c r="K348" i="11"/>
  <c r="J348" i="11"/>
  <c r="I348" i="11"/>
  <c r="K347" i="11"/>
  <c r="J347" i="11"/>
  <c r="I347" i="11"/>
  <c r="K346" i="11"/>
  <c r="J346" i="11"/>
  <c r="I346" i="11"/>
  <c r="K345" i="11"/>
  <c r="J345" i="11"/>
  <c r="I345" i="11"/>
  <c r="K344" i="11"/>
  <c r="J344" i="11"/>
  <c r="I344" i="11"/>
  <c r="K343" i="11"/>
  <c r="J343" i="11"/>
  <c r="I343" i="11"/>
  <c r="K342" i="11"/>
  <c r="J342" i="11"/>
  <c r="I342" i="11"/>
  <c r="K341" i="11"/>
  <c r="J341" i="11"/>
  <c r="I341" i="11"/>
  <c r="K340" i="11"/>
  <c r="J340" i="11"/>
  <c r="I340" i="11"/>
  <c r="K339" i="11"/>
  <c r="J339" i="11"/>
  <c r="I339" i="11"/>
  <c r="K338" i="11"/>
  <c r="J338" i="11"/>
  <c r="I338" i="11"/>
  <c r="K337" i="11"/>
  <c r="J337" i="11"/>
  <c r="I337" i="11"/>
  <c r="K336" i="11"/>
  <c r="J336" i="11"/>
  <c r="I336" i="11"/>
  <c r="K335" i="11"/>
  <c r="J335" i="11"/>
  <c r="I335" i="11"/>
  <c r="K334" i="11"/>
  <c r="J334" i="11"/>
  <c r="I334" i="11"/>
  <c r="K333" i="11"/>
  <c r="J333" i="11"/>
  <c r="I333" i="11"/>
  <c r="K332" i="11"/>
  <c r="J332" i="11"/>
  <c r="I332" i="11"/>
  <c r="K331" i="11"/>
  <c r="J331" i="11"/>
  <c r="I331" i="11"/>
  <c r="K330" i="11"/>
  <c r="J330" i="11"/>
  <c r="I330" i="11"/>
  <c r="K329" i="11"/>
  <c r="J329" i="11"/>
  <c r="I329" i="11"/>
  <c r="K328" i="11"/>
  <c r="J328" i="11"/>
  <c r="I328" i="11"/>
  <c r="K327" i="11"/>
  <c r="J327" i="11"/>
  <c r="I327" i="11"/>
  <c r="K326" i="11"/>
  <c r="J326" i="11"/>
  <c r="I326" i="11"/>
  <c r="K325" i="11"/>
  <c r="J325" i="11"/>
  <c r="I325" i="11"/>
  <c r="K324" i="11"/>
  <c r="J324" i="11"/>
  <c r="I324" i="11"/>
  <c r="K323" i="11"/>
  <c r="J323" i="11"/>
  <c r="I323" i="11"/>
  <c r="K322" i="11"/>
  <c r="J322" i="11"/>
  <c r="I322" i="11"/>
  <c r="K321" i="11"/>
  <c r="J321" i="11"/>
  <c r="I321" i="11"/>
  <c r="K320" i="11"/>
  <c r="J320" i="11"/>
  <c r="I320" i="11"/>
  <c r="K319" i="11"/>
  <c r="J319" i="11"/>
  <c r="I319" i="11"/>
  <c r="K318" i="11"/>
  <c r="J318" i="11"/>
  <c r="I318" i="11"/>
  <c r="K317" i="11"/>
  <c r="J317" i="11"/>
  <c r="I317" i="11"/>
  <c r="K316" i="11"/>
  <c r="J316" i="11"/>
  <c r="I316" i="11"/>
  <c r="K315" i="11"/>
  <c r="J315" i="11"/>
  <c r="I315" i="11"/>
  <c r="K314" i="11"/>
  <c r="J314" i="11"/>
  <c r="I314" i="11"/>
  <c r="K313" i="11"/>
  <c r="J313" i="11"/>
  <c r="I313" i="11"/>
  <c r="K312" i="11"/>
  <c r="J312" i="11"/>
  <c r="I312" i="11"/>
  <c r="K311" i="11"/>
  <c r="J311" i="11"/>
  <c r="I311" i="11"/>
  <c r="K310" i="11"/>
  <c r="J310" i="11"/>
  <c r="I310" i="11"/>
  <c r="K309" i="11"/>
  <c r="J309" i="11"/>
  <c r="I309" i="11"/>
  <c r="K308" i="11"/>
  <c r="J308" i="11"/>
  <c r="I308" i="11"/>
  <c r="K307" i="11"/>
  <c r="J307" i="11"/>
  <c r="I307" i="11"/>
  <c r="K306" i="11"/>
  <c r="J306" i="11"/>
  <c r="I306" i="11"/>
  <c r="K305" i="11"/>
  <c r="J305" i="11"/>
  <c r="I305" i="11"/>
  <c r="K304" i="11"/>
  <c r="J304" i="11"/>
  <c r="I304" i="11"/>
  <c r="K303" i="11"/>
  <c r="J303" i="11"/>
  <c r="I303" i="11"/>
  <c r="K302" i="11"/>
  <c r="J302" i="11"/>
  <c r="I302" i="11"/>
  <c r="K301" i="11"/>
  <c r="J301" i="11"/>
  <c r="I301" i="11"/>
  <c r="K300" i="11"/>
  <c r="J300" i="11"/>
  <c r="I300" i="11"/>
  <c r="K299" i="11"/>
  <c r="J299" i="11"/>
  <c r="I299" i="11"/>
  <c r="K298" i="11"/>
  <c r="J298" i="11"/>
  <c r="I298" i="11"/>
  <c r="K297" i="11"/>
  <c r="J297" i="11"/>
  <c r="I297" i="11"/>
  <c r="K296" i="11"/>
  <c r="J296" i="11"/>
  <c r="I296" i="11"/>
  <c r="K295" i="11"/>
  <c r="J295" i="11"/>
  <c r="I295" i="11"/>
  <c r="K294" i="11"/>
  <c r="J294" i="11"/>
  <c r="I294" i="11"/>
  <c r="K293" i="11"/>
  <c r="J293" i="11"/>
  <c r="I293" i="11"/>
  <c r="K292" i="11"/>
  <c r="J292" i="11"/>
  <c r="I292" i="11"/>
  <c r="K291" i="11"/>
  <c r="J291" i="11"/>
  <c r="I291" i="11"/>
  <c r="K290" i="11"/>
  <c r="J290" i="11"/>
  <c r="I290" i="11"/>
  <c r="K289" i="11"/>
  <c r="J289" i="11"/>
  <c r="I289" i="11"/>
  <c r="K288" i="11"/>
  <c r="J288" i="11"/>
  <c r="I288" i="11"/>
  <c r="K287" i="11"/>
  <c r="J287" i="11"/>
  <c r="I287" i="11"/>
  <c r="K286" i="11"/>
  <c r="J286" i="11"/>
  <c r="I286" i="11"/>
  <c r="K285" i="11"/>
  <c r="J285" i="11"/>
  <c r="I285" i="11"/>
  <c r="K284" i="11"/>
  <c r="J284" i="11"/>
  <c r="I284" i="11"/>
  <c r="K283" i="11"/>
  <c r="J283" i="11"/>
  <c r="I283" i="11"/>
  <c r="K282" i="11"/>
  <c r="J282" i="11"/>
  <c r="I282" i="11"/>
  <c r="K281" i="11"/>
  <c r="J281" i="11"/>
  <c r="I281" i="11"/>
  <c r="K280" i="11"/>
  <c r="J280" i="11"/>
  <c r="I280" i="11"/>
  <c r="K279" i="11"/>
  <c r="J279" i="11"/>
  <c r="I279" i="11"/>
  <c r="K278" i="11"/>
  <c r="J278" i="11"/>
  <c r="I278" i="11"/>
  <c r="K277" i="11"/>
  <c r="J277" i="11"/>
  <c r="I277" i="11"/>
  <c r="K276" i="11"/>
  <c r="J276" i="11"/>
  <c r="I276" i="11"/>
  <c r="K275" i="11"/>
  <c r="J275" i="11"/>
  <c r="I275" i="11"/>
  <c r="K274" i="11"/>
  <c r="J274" i="11"/>
  <c r="I274" i="11"/>
  <c r="K273" i="11"/>
  <c r="J273" i="11"/>
  <c r="I273" i="11"/>
  <c r="K272" i="11"/>
  <c r="J272" i="11"/>
  <c r="I272" i="11"/>
  <c r="K271" i="11"/>
  <c r="J271" i="11"/>
  <c r="I271" i="11"/>
  <c r="K270" i="11"/>
  <c r="J270" i="11"/>
  <c r="I270" i="11"/>
  <c r="K269" i="11"/>
  <c r="J269" i="11"/>
  <c r="I269" i="11"/>
  <c r="K268" i="11"/>
  <c r="J268" i="11"/>
  <c r="I268" i="11"/>
  <c r="K267" i="11"/>
  <c r="J267" i="11"/>
  <c r="I267" i="11"/>
  <c r="K266" i="11"/>
  <c r="J266" i="11"/>
  <c r="I266" i="11"/>
  <c r="K265" i="11"/>
  <c r="J265" i="11"/>
  <c r="I265" i="11"/>
  <c r="K264" i="11"/>
  <c r="J264" i="11"/>
  <c r="I264" i="11"/>
  <c r="K263" i="11"/>
  <c r="J263" i="11"/>
  <c r="I263" i="11"/>
  <c r="K262" i="11"/>
  <c r="J262" i="11"/>
  <c r="I262" i="11"/>
  <c r="K261" i="11"/>
  <c r="J261" i="11"/>
  <c r="I261" i="11"/>
  <c r="K260" i="11"/>
  <c r="J260" i="11"/>
  <c r="I260" i="11"/>
  <c r="K259" i="11"/>
  <c r="J259" i="11"/>
  <c r="I259" i="11"/>
  <c r="K258" i="11"/>
  <c r="J258" i="11"/>
  <c r="I258" i="11"/>
  <c r="K257" i="11"/>
  <c r="J257" i="11"/>
  <c r="I257" i="11"/>
  <c r="K256" i="11"/>
  <c r="J256" i="11"/>
  <c r="I256" i="11"/>
  <c r="K255" i="11"/>
  <c r="J255" i="11"/>
  <c r="I255" i="11"/>
  <c r="K254" i="11"/>
  <c r="J254" i="11"/>
  <c r="I254" i="11"/>
  <c r="K253" i="11"/>
  <c r="J253" i="11"/>
  <c r="I253" i="11"/>
  <c r="K252" i="11"/>
  <c r="J252" i="11"/>
  <c r="I252" i="11"/>
  <c r="K251" i="11"/>
  <c r="J251" i="11"/>
  <c r="I251" i="11"/>
  <c r="K250" i="11"/>
  <c r="J250" i="11"/>
  <c r="I250" i="11"/>
  <c r="K249" i="11"/>
  <c r="J249" i="11"/>
  <c r="I249" i="11"/>
  <c r="K248" i="11"/>
  <c r="J248" i="11"/>
  <c r="I248" i="11"/>
  <c r="K247" i="11"/>
  <c r="J247" i="11"/>
  <c r="I247" i="11"/>
  <c r="K246" i="11"/>
  <c r="J246" i="11"/>
  <c r="I246" i="11"/>
  <c r="K245" i="11"/>
  <c r="J245" i="11"/>
  <c r="I245" i="11"/>
  <c r="K244" i="11"/>
  <c r="J244" i="11"/>
  <c r="I244" i="11"/>
  <c r="K243" i="11"/>
  <c r="J243" i="11"/>
  <c r="I243" i="11"/>
  <c r="K242" i="11"/>
  <c r="J242" i="11"/>
  <c r="I242" i="11"/>
  <c r="K241" i="11"/>
  <c r="J241" i="11"/>
  <c r="I241" i="11"/>
  <c r="K240" i="11"/>
  <c r="J240" i="11"/>
  <c r="I240" i="11"/>
  <c r="K239" i="11"/>
  <c r="J239" i="11"/>
  <c r="I239" i="11"/>
  <c r="K238" i="11"/>
  <c r="J238" i="11"/>
  <c r="I238" i="11"/>
  <c r="K237" i="11"/>
  <c r="J237" i="11"/>
  <c r="I237" i="11"/>
  <c r="K236" i="11"/>
  <c r="J236" i="11"/>
  <c r="I236" i="11"/>
  <c r="K235" i="11"/>
  <c r="J235" i="11"/>
  <c r="I235" i="11"/>
  <c r="K234" i="11"/>
  <c r="J234" i="11"/>
  <c r="I234" i="11"/>
  <c r="K233" i="11"/>
  <c r="J233" i="11"/>
  <c r="I233" i="11"/>
  <c r="K232" i="11"/>
  <c r="J232" i="11"/>
  <c r="I232" i="11"/>
  <c r="K231" i="11"/>
  <c r="J231" i="11"/>
  <c r="I231" i="11"/>
  <c r="K230" i="11"/>
  <c r="J230" i="11"/>
  <c r="I230" i="11"/>
  <c r="K229" i="11"/>
  <c r="J229" i="11"/>
  <c r="I229" i="11"/>
  <c r="K228" i="11"/>
  <c r="J228" i="11"/>
  <c r="I228" i="11"/>
  <c r="K227" i="11"/>
  <c r="J227" i="11"/>
  <c r="I227" i="11"/>
  <c r="K226" i="11"/>
  <c r="J226" i="11"/>
  <c r="I226" i="11"/>
  <c r="K225" i="11"/>
  <c r="J225" i="11"/>
  <c r="I225" i="11"/>
  <c r="K224" i="11"/>
  <c r="J224" i="11"/>
  <c r="I224" i="11"/>
  <c r="K223" i="11"/>
  <c r="J223" i="11"/>
  <c r="I223" i="11"/>
  <c r="K222" i="11"/>
  <c r="J222" i="11"/>
  <c r="I222" i="11"/>
  <c r="K221" i="11"/>
  <c r="J221" i="11"/>
  <c r="I221" i="11"/>
  <c r="K220" i="11"/>
  <c r="J220" i="11"/>
  <c r="I220" i="11"/>
  <c r="K219" i="11"/>
  <c r="J219" i="11"/>
  <c r="I219" i="11"/>
  <c r="K218" i="11"/>
  <c r="J218" i="11"/>
  <c r="I218" i="11"/>
  <c r="K217" i="11"/>
  <c r="J217" i="11"/>
  <c r="I217" i="11"/>
  <c r="K216" i="11"/>
  <c r="J216" i="11"/>
  <c r="I216" i="11"/>
  <c r="K215" i="11"/>
  <c r="J215" i="11"/>
  <c r="I215" i="11"/>
  <c r="K214" i="11"/>
  <c r="J214" i="11"/>
  <c r="I214" i="11"/>
  <c r="K213" i="11"/>
  <c r="J213" i="11"/>
  <c r="I213" i="11"/>
  <c r="K212" i="11"/>
  <c r="J212" i="11"/>
  <c r="I212" i="11"/>
  <c r="K211" i="11"/>
  <c r="J211" i="11"/>
  <c r="I211" i="11"/>
  <c r="K210" i="11"/>
  <c r="J210" i="11"/>
  <c r="I210" i="11"/>
  <c r="K209" i="11"/>
  <c r="J209" i="11"/>
  <c r="I209" i="11"/>
  <c r="K208" i="11"/>
  <c r="J208" i="11"/>
  <c r="I208" i="11"/>
  <c r="K207" i="11"/>
  <c r="J207" i="11"/>
  <c r="I207" i="11"/>
  <c r="K206" i="11"/>
  <c r="J206" i="11"/>
  <c r="I206" i="11"/>
  <c r="K205" i="11"/>
  <c r="J205" i="11"/>
  <c r="I205" i="11"/>
  <c r="K204" i="11"/>
  <c r="J204" i="11"/>
  <c r="I204" i="11"/>
  <c r="K203" i="11"/>
  <c r="J203" i="11"/>
  <c r="I203" i="11"/>
  <c r="K202" i="11"/>
  <c r="J202" i="11"/>
  <c r="I202" i="11"/>
  <c r="K201" i="11"/>
  <c r="J201" i="11"/>
  <c r="I201" i="11"/>
  <c r="K200" i="11"/>
  <c r="J200" i="11"/>
  <c r="I200" i="11"/>
  <c r="K199" i="11"/>
  <c r="J199" i="11"/>
  <c r="I199" i="11"/>
  <c r="K198" i="11"/>
  <c r="J198" i="11"/>
  <c r="I198" i="11"/>
  <c r="K197" i="11"/>
  <c r="J197" i="11"/>
  <c r="I197" i="11"/>
  <c r="K196" i="11"/>
  <c r="J196" i="11"/>
  <c r="I196" i="11"/>
  <c r="K195" i="11"/>
  <c r="J195" i="11"/>
  <c r="I195" i="11"/>
  <c r="K194" i="11"/>
  <c r="J194" i="11"/>
  <c r="I194" i="11"/>
  <c r="K193" i="11"/>
  <c r="J193" i="11"/>
  <c r="I193" i="11"/>
  <c r="K192" i="11"/>
  <c r="J192" i="11"/>
  <c r="I192" i="11"/>
  <c r="K191" i="11"/>
  <c r="J191" i="11"/>
  <c r="I191" i="11"/>
  <c r="K190" i="11"/>
  <c r="J190" i="11"/>
  <c r="I190" i="11"/>
  <c r="K189" i="11"/>
  <c r="J189" i="11"/>
  <c r="I189" i="11"/>
  <c r="K188" i="11"/>
  <c r="J188" i="11"/>
  <c r="I188" i="11"/>
  <c r="K187" i="11"/>
  <c r="J187" i="11"/>
  <c r="I187" i="11"/>
  <c r="K186" i="11"/>
  <c r="J186" i="11"/>
  <c r="I186" i="11"/>
  <c r="K185" i="11"/>
  <c r="J185" i="11"/>
  <c r="I185" i="11"/>
  <c r="K184" i="11"/>
  <c r="J184" i="11"/>
  <c r="I184" i="11"/>
  <c r="K183" i="11"/>
  <c r="J183" i="11"/>
  <c r="I183" i="11"/>
  <c r="K182" i="11"/>
  <c r="J182" i="11"/>
  <c r="I182" i="11"/>
  <c r="K181" i="11"/>
  <c r="J181" i="11"/>
  <c r="I181" i="11"/>
  <c r="K180" i="11"/>
  <c r="J180" i="11"/>
  <c r="I180" i="11"/>
  <c r="K179" i="11"/>
  <c r="J179" i="11"/>
  <c r="I179" i="11"/>
  <c r="K178" i="11"/>
  <c r="J178" i="11"/>
  <c r="I178" i="11"/>
  <c r="K177" i="11"/>
  <c r="J177" i="11"/>
  <c r="I177" i="11"/>
  <c r="K176" i="11"/>
  <c r="J176" i="11"/>
  <c r="I176" i="11"/>
  <c r="K175" i="11"/>
  <c r="J175" i="11"/>
  <c r="I175" i="11"/>
  <c r="K174" i="11"/>
  <c r="J174" i="11"/>
  <c r="I174" i="11"/>
  <c r="K173" i="11"/>
  <c r="J173" i="11"/>
  <c r="I173" i="11"/>
  <c r="K172" i="11"/>
  <c r="J172" i="11"/>
  <c r="I172" i="11"/>
  <c r="K171" i="11"/>
  <c r="J171" i="11"/>
  <c r="I171" i="11"/>
  <c r="K170" i="11"/>
  <c r="J170" i="11"/>
  <c r="I170" i="11"/>
  <c r="K169" i="11"/>
  <c r="J169" i="11"/>
  <c r="I169" i="11"/>
  <c r="K168" i="11"/>
  <c r="J168" i="11"/>
  <c r="I168" i="11"/>
  <c r="K167" i="11"/>
  <c r="J167" i="11"/>
  <c r="I167" i="11"/>
  <c r="K166" i="11"/>
  <c r="J166" i="11"/>
  <c r="I166" i="11"/>
  <c r="K165" i="11"/>
  <c r="J165" i="11"/>
  <c r="I165" i="11"/>
  <c r="K164" i="11"/>
  <c r="J164" i="11"/>
  <c r="I164" i="11"/>
  <c r="K163" i="11"/>
  <c r="J163" i="11"/>
  <c r="I163" i="11"/>
  <c r="K162" i="11"/>
  <c r="J162" i="11"/>
  <c r="I162" i="11"/>
  <c r="K161" i="11"/>
  <c r="J161" i="11"/>
  <c r="I161" i="11"/>
  <c r="K160" i="11"/>
  <c r="J160" i="11"/>
  <c r="I160" i="11"/>
  <c r="K159" i="11"/>
  <c r="J159" i="11"/>
  <c r="I159" i="11"/>
  <c r="K158" i="11"/>
  <c r="J158" i="11"/>
  <c r="I158" i="11"/>
  <c r="K157" i="11"/>
  <c r="J157" i="11"/>
  <c r="I157" i="11"/>
  <c r="K156" i="11"/>
  <c r="J156" i="11"/>
  <c r="I156" i="11"/>
  <c r="K155" i="11"/>
  <c r="J155" i="11"/>
  <c r="I155" i="11"/>
  <c r="K154" i="11"/>
  <c r="J154" i="11"/>
  <c r="I154" i="11"/>
  <c r="K153" i="11"/>
  <c r="J153" i="11"/>
  <c r="I153" i="11"/>
  <c r="K152" i="11"/>
  <c r="J152" i="11"/>
  <c r="I152" i="11"/>
  <c r="K151" i="11"/>
  <c r="J151" i="11"/>
  <c r="I151" i="11"/>
  <c r="K150" i="11"/>
  <c r="J150" i="11"/>
  <c r="I150" i="11"/>
  <c r="K149" i="11"/>
  <c r="J149" i="11"/>
  <c r="I149" i="11"/>
  <c r="K148" i="11"/>
  <c r="J148" i="11"/>
  <c r="I148" i="11"/>
  <c r="K147" i="11"/>
  <c r="J147" i="11"/>
  <c r="I147" i="11"/>
  <c r="K146" i="11"/>
  <c r="J146" i="11"/>
  <c r="I146" i="11"/>
  <c r="K145" i="11"/>
  <c r="J145" i="11"/>
  <c r="I145" i="11"/>
  <c r="K144" i="11"/>
  <c r="J144" i="11"/>
  <c r="I144" i="11"/>
  <c r="K143" i="11"/>
  <c r="J143" i="11"/>
  <c r="I143" i="11"/>
  <c r="K142" i="11"/>
  <c r="J142" i="11"/>
  <c r="I142" i="11"/>
  <c r="K141" i="11"/>
  <c r="J141" i="11"/>
  <c r="I141" i="11"/>
  <c r="K140" i="11"/>
  <c r="J140" i="11"/>
  <c r="I140" i="11"/>
  <c r="K139" i="11"/>
  <c r="J139" i="11"/>
  <c r="I139" i="11"/>
  <c r="K138" i="11"/>
  <c r="J138" i="11"/>
  <c r="I138" i="11"/>
  <c r="K137" i="11"/>
  <c r="J137" i="11"/>
  <c r="I137" i="11"/>
  <c r="K136" i="11"/>
  <c r="J136" i="11"/>
  <c r="I136" i="11"/>
  <c r="K135" i="11"/>
  <c r="J135" i="11"/>
  <c r="I135" i="11"/>
  <c r="K134" i="11"/>
  <c r="J134" i="11"/>
  <c r="I134" i="11"/>
  <c r="K133" i="11"/>
  <c r="J133" i="11"/>
  <c r="I133" i="11"/>
  <c r="K132" i="11"/>
  <c r="J132" i="11"/>
  <c r="I132" i="11"/>
  <c r="K131" i="11"/>
  <c r="J131" i="11"/>
  <c r="I131" i="11"/>
  <c r="K130" i="11"/>
  <c r="J130" i="11"/>
  <c r="I130" i="11"/>
  <c r="K129" i="11"/>
  <c r="J129" i="11"/>
  <c r="I129" i="11"/>
  <c r="K128" i="11"/>
  <c r="J128" i="11"/>
  <c r="I128" i="11"/>
  <c r="K127" i="11"/>
  <c r="J127" i="11"/>
  <c r="I127" i="11"/>
  <c r="K126" i="11"/>
  <c r="J126" i="11"/>
  <c r="I126" i="11"/>
  <c r="K125" i="11"/>
  <c r="J125" i="11"/>
  <c r="I125" i="11"/>
  <c r="K124" i="11"/>
  <c r="J124" i="11"/>
  <c r="I124" i="11"/>
  <c r="K123" i="11"/>
  <c r="J123" i="11"/>
  <c r="I123" i="11"/>
  <c r="K122" i="11"/>
  <c r="J122" i="11"/>
  <c r="I122" i="11"/>
  <c r="K121" i="11"/>
  <c r="J121" i="11"/>
  <c r="I121" i="11"/>
  <c r="K120" i="11"/>
  <c r="J120" i="11"/>
  <c r="I120" i="11"/>
  <c r="K119" i="11"/>
  <c r="J119" i="11"/>
  <c r="I119" i="11"/>
  <c r="K118" i="11"/>
  <c r="J118" i="11"/>
  <c r="I118" i="11"/>
  <c r="K117" i="11"/>
  <c r="J117" i="11"/>
  <c r="I117" i="11"/>
  <c r="K116" i="11"/>
  <c r="J116" i="11"/>
  <c r="I116" i="11"/>
  <c r="K115" i="11"/>
  <c r="J115" i="11"/>
  <c r="I115" i="11"/>
  <c r="K114" i="11"/>
  <c r="J114" i="11"/>
  <c r="I114" i="11"/>
  <c r="K113" i="11"/>
  <c r="J113" i="11"/>
  <c r="I113" i="11"/>
  <c r="K112" i="11"/>
  <c r="J112" i="11"/>
  <c r="I112" i="11"/>
  <c r="K111" i="11"/>
  <c r="J111" i="11"/>
  <c r="I111" i="11"/>
  <c r="K110" i="11"/>
  <c r="J110" i="11"/>
  <c r="I110" i="11"/>
  <c r="K109" i="11"/>
  <c r="J109" i="11"/>
  <c r="I109" i="11"/>
  <c r="K108" i="11"/>
  <c r="J108" i="11"/>
  <c r="I108" i="11"/>
  <c r="K107" i="11"/>
  <c r="J107" i="11"/>
  <c r="I107" i="11"/>
  <c r="K106" i="11"/>
  <c r="J106" i="11"/>
  <c r="I106" i="11"/>
  <c r="K105" i="11"/>
  <c r="J105" i="11"/>
  <c r="I105" i="11"/>
  <c r="K104" i="11"/>
  <c r="J104" i="11"/>
  <c r="I104" i="11"/>
  <c r="K103" i="11"/>
  <c r="J103" i="11"/>
  <c r="I103" i="11"/>
  <c r="K102" i="11"/>
  <c r="J102" i="11"/>
  <c r="I102" i="11"/>
  <c r="K101" i="11"/>
  <c r="J101" i="11"/>
  <c r="I101" i="11"/>
  <c r="K100" i="11"/>
  <c r="J100" i="11"/>
  <c r="I100" i="11"/>
  <c r="K99" i="11"/>
  <c r="J99" i="11"/>
  <c r="I99" i="11"/>
  <c r="K98" i="11"/>
  <c r="J98" i="11"/>
  <c r="I98" i="11"/>
  <c r="K97" i="11"/>
  <c r="J97" i="11"/>
  <c r="I97" i="11"/>
  <c r="K96" i="11"/>
  <c r="J96" i="11"/>
  <c r="I96" i="11"/>
  <c r="K95" i="11"/>
  <c r="J95" i="11"/>
  <c r="I95" i="11"/>
  <c r="K94" i="11"/>
  <c r="J94" i="11"/>
  <c r="I94" i="11"/>
  <c r="K93" i="11"/>
  <c r="J93" i="11"/>
  <c r="I93" i="11"/>
  <c r="K92" i="11"/>
  <c r="J92" i="11"/>
  <c r="I92" i="11"/>
  <c r="K91" i="11"/>
  <c r="J91" i="11"/>
  <c r="I91" i="11"/>
  <c r="K90" i="11"/>
  <c r="J90" i="11"/>
  <c r="I90" i="11"/>
  <c r="K89" i="11"/>
  <c r="J89" i="11"/>
  <c r="I89" i="11"/>
  <c r="K88" i="11"/>
  <c r="J88" i="11"/>
  <c r="I88" i="11"/>
  <c r="K87" i="11"/>
  <c r="J87" i="11"/>
  <c r="I87" i="11"/>
  <c r="K86" i="11"/>
  <c r="J86" i="11"/>
  <c r="I86" i="11"/>
  <c r="K85" i="11"/>
  <c r="J85" i="11"/>
  <c r="I85" i="11"/>
  <c r="K84" i="11"/>
  <c r="J84" i="11"/>
  <c r="I84" i="11"/>
  <c r="K83" i="11"/>
  <c r="J83" i="11"/>
  <c r="I83" i="11"/>
  <c r="K82" i="11"/>
  <c r="J82" i="11"/>
  <c r="I82" i="11"/>
  <c r="K81" i="11"/>
  <c r="J81" i="11"/>
  <c r="I81" i="11"/>
  <c r="K80" i="11"/>
  <c r="J80" i="11"/>
  <c r="I80" i="11"/>
  <c r="K79" i="11"/>
  <c r="J79" i="11"/>
  <c r="I79" i="11"/>
  <c r="K78" i="11"/>
  <c r="J78" i="11"/>
  <c r="I78" i="11"/>
  <c r="K77" i="11"/>
  <c r="J77" i="11"/>
  <c r="I77" i="11"/>
  <c r="K76" i="11"/>
  <c r="J76" i="11"/>
  <c r="I76" i="11"/>
  <c r="K75" i="11"/>
  <c r="J75" i="11"/>
  <c r="I75" i="11"/>
  <c r="K74" i="11"/>
  <c r="J74" i="11"/>
  <c r="I74" i="11"/>
  <c r="K73" i="11"/>
  <c r="J73" i="11"/>
  <c r="I73" i="11"/>
  <c r="K72" i="11"/>
  <c r="J72" i="11"/>
  <c r="I72" i="11"/>
  <c r="K71" i="11"/>
  <c r="J71" i="11"/>
  <c r="I71" i="11"/>
  <c r="K70" i="11"/>
  <c r="J70" i="11"/>
  <c r="I70" i="11"/>
  <c r="K69" i="11"/>
  <c r="J69" i="11"/>
  <c r="I69" i="11"/>
  <c r="K68" i="11"/>
  <c r="J68" i="11"/>
  <c r="I68" i="11"/>
  <c r="K67" i="11"/>
  <c r="J67" i="11"/>
  <c r="I67" i="11"/>
  <c r="K66" i="11"/>
  <c r="J66" i="11"/>
  <c r="I66" i="11"/>
  <c r="K65" i="11"/>
  <c r="J65" i="11"/>
  <c r="I65" i="11"/>
  <c r="K64" i="11"/>
  <c r="J64" i="11"/>
  <c r="I64" i="11"/>
  <c r="K63" i="11"/>
  <c r="J63" i="11"/>
  <c r="I63" i="11"/>
  <c r="K62" i="11"/>
  <c r="J62" i="11"/>
  <c r="I62" i="11"/>
  <c r="K61" i="11"/>
  <c r="J61" i="11"/>
  <c r="I61" i="11"/>
  <c r="K60" i="11"/>
  <c r="J60" i="11"/>
  <c r="I60" i="11"/>
  <c r="K59" i="11"/>
  <c r="J59" i="11"/>
  <c r="I59" i="11"/>
  <c r="K58" i="11"/>
  <c r="J58" i="11"/>
  <c r="I58" i="11"/>
  <c r="K57" i="11"/>
  <c r="J57" i="11"/>
  <c r="I57" i="11"/>
  <c r="K56" i="11"/>
  <c r="J56" i="11"/>
  <c r="I56" i="11"/>
  <c r="K55" i="11"/>
  <c r="J55" i="11"/>
  <c r="I55" i="11"/>
  <c r="K54" i="11"/>
  <c r="J54" i="11"/>
  <c r="I54" i="11"/>
  <c r="K53" i="11"/>
  <c r="J53" i="11"/>
  <c r="I53" i="11"/>
  <c r="K52" i="11"/>
  <c r="J52" i="11"/>
  <c r="I52" i="11"/>
  <c r="K51" i="11"/>
  <c r="J51" i="11"/>
  <c r="I51" i="11"/>
  <c r="K50" i="11"/>
  <c r="J50" i="11"/>
  <c r="I50" i="11"/>
  <c r="K49" i="11"/>
  <c r="J49" i="11"/>
  <c r="I49" i="11"/>
  <c r="K48" i="11"/>
  <c r="J48" i="11"/>
  <c r="I48" i="11"/>
  <c r="K47" i="11"/>
  <c r="J47" i="11"/>
  <c r="I47" i="11"/>
  <c r="K46" i="11"/>
  <c r="J46" i="11"/>
  <c r="I46" i="11"/>
  <c r="K45" i="11"/>
  <c r="J45" i="11"/>
  <c r="I45" i="11"/>
  <c r="K44" i="11"/>
  <c r="J44" i="11"/>
  <c r="I44" i="11"/>
  <c r="K43" i="11"/>
  <c r="J43" i="11"/>
  <c r="I43" i="11"/>
  <c r="K42" i="11"/>
  <c r="J42" i="11"/>
  <c r="I42" i="11"/>
  <c r="K41" i="11"/>
  <c r="J41" i="11"/>
  <c r="I41" i="11"/>
  <c r="K40" i="11"/>
  <c r="J40" i="11"/>
  <c r="I40" i="11"/>
  <c r="K39" i="11"/>
  <c r="J39" i="11"/>
  <c r="I39" i="11"/>
  <c r="K38" i="11"/>
  <c r="J38" i="11"/>
  <c r="I38" i="11"/>
  <c r="K37" i="11"/>
  <c r="J37" i="11"/>
  <c r="I37" i="11"/>
  <c r="K36" i="11"/>
  <c r="J36" i="11"/>
  <c r="I36" i="11"/>
  <c r="K35" i="11"/>
  <c r="J35" i="11"/>
  <c r="I35" i="11"/>
  <c r="K34" i="11"/>
  <c r="J34" i="11"/>
  <c r="I34" i="11"/>
  <c r="K33" i="11"/>
  <c r="J33" i="11"/>
  <c r="I33" i="11"/>
  <c r="K32" i="11"/>
  <c r="J32" i="11"/>
  <c r="I32" i="11"/>
  <c r="K31" i="11"/>
  <c r="J31" i="11"/>
  <c r="I31" i="11"/>
  <c r="K30" i="11"/>
  <c r="J30" i="11"/>
  <c r="I30" i="11"/>
  <c r="K29" i="11"/>
  <c r="J29" i="11"/>
  <c r="I29" i="11"/>
  <c r="K28" i="11"/>
  <c r="J28" i="11"/>
  <c r="I28" i="11"/>
  <c r="K27" i="11"/>
  <c r="J27" i="11"/>
  <c r="I27" i="11"/>
  <c r="K26" i="11"/>
  <c r="J26" i="11"/>
  <c r="I26" i="11"/>
  <c r="K25" i="11"/>
  <c r="J25" i="11"/>
  <c r="I25" i="11"/>
  <c r="K24" i="11"/>
  <c r="J24" i="11"/>
  <c r="I24" i="11"/>
  <c r="K23" i="11"/>
  <c r="J23" i="11"/>
  <c r="I23" i="11"/>
  <c r="K22" i="11"/>
  <c r="J22" i="11"/>
  <c r="I22" i="11"/>
  <c r="K21" i="11"/>
  <c r="J21" i="11"/>
  <c r="I21" i="11"/>
  <c r="K20" i="11"/>
  <c r="J20" i="11"/>
  <c r="I20" i="11"/>
  <c r="K19" i="11"/>
  <c r="J19" i="11"/>
  <c r="I19" i="11"/>
  <c r="K18" i="11"/>
  <c r="J18" i="11"/>
  <c r="I18" i="11"/>
  <c r="K17" i="11"/>
  <c r="J17" i="11"/>
  <c r="I17" i="11"/>
  <c r="K16" i="11"/>
  <c r="J16" i="11"/>
  <c r="I16" i="11"/>
  <c r="K15" i="11"/>
  <c r="J15" i="11"/>
  <c r="I15" i="11"/>
  <c r="K14" i="11"/>
  <c r="J14" i="11"/>
  <c r="I14" i="11"/>
  <c r="K13" i="11"/>
  <c r="J13" i="11"/>
  <c r="I13" i="11"/>
  <c r="K12" i="11"/>
  <c r="J12" i="11"/>
  <c r="I12" i="11"/>
  <c r="K11" i="11"/>
  <c r="J11" i="11"/>
  <c r="I11" i="11"/>
  <c r="K10" i="11"/>
  <c r="J10" i="11"/>
  <c r="I10" i="11"/>
  <c r="K9" i="11"/>
  <c r="J9" i="11"/>
  <c r="I9" i="11"/>
  <c r="K8" i="11"/>
  <c r="J8" i="11"/>
  <c r="I8" i="11"/>
  <c r="K7" i="11"/>
  <c r="J7" i="11"/>
  <c r="I7" i="11"/>
  <c r="K6" i="11"/>
  <c r="J6" i="11"/>
  <c r="I6" i="11"/>
  <c r="K5" i="11"/>
  <c r="J5" i="11"/>
  <c r="I5" i="11"/>
  <c r="K4" i="11"/>
  <c r="J4" i="11"/>
  <c r="I4" i="11"/>
  <c r="K3" i="11"/>
  <c r="J3" i="11"/>
  <c r="I3" i="11"/>
  <c r="J2" i="11"/>
  <c r="I2" i="11"/>
  <c r="B10" i="14" s="1"/>
  <c r="K505" i="9"/>
  <c r="K504" i="9"/>
  <c r="K503" i="9"/>
  <c r="K502" i="9"/>
  <c r="K501" i="9"/>
  <c r="K500" i="9"/>
  <c r="K499" i="9"/>
  <c r="K498" i="9"/>
  <c r="K497" i="9"/>
  <c r="K496" i="9"/>
  <c r="K495" i="9"/>
  <c r="K494" i="9"/>
  <c r="K493" i="9"/>
  <c r="K492" i="9"/>
  <c r="K491" i="9"/>
  <c r="K490" i="9"/>
  <c r="K489" i="9"/>
  <c r="K488" i="9"/>
  <c r="K487" i="9"/>
  <c r="K486" i="9"/>
  <c r="K485" i="9"/>
  <c r="K484" i="9"/>
  <c r="K483" i="9"/>
  <c r="K482" i="9"/>
  <c r="K481" i="9"/>
  <c r="K480" i="9"/>
  <c r="K479" i="9"/>
  <c r="K478" i="9"/>
  <c r="K477" i="9"/>
  <c r="K476" i="9"/>
  <c r="K475" i="9"/>
  <c r="K474" i="9"/>
  <c r="K473" i="9"/>
  <c r="K472" i="9"/>
  <c r="K471" i="9"/>
  <c r="K470" i="9"/>
  <c r="K469" i="9"/>
  <c r="K468" i="9"/>
  <c r="K467" i="9"/>
  <c r="K466" i="9"/>
  <c r="K465" i="9"/>
  <c r="K464" i="9"/>
  <c r="K463" i="9"/>
  <c r="K462" i="9"/>
  <c r="K461" i="9"/>
  <c r="K460" i="9"/>
  <c r="K459" i="9"/>
  <c r="K458" i="9"/>
  <c r="K457" i="9"/>
  <c r="K456" i="9"/>
  <c r="K455" i="9"/>
  <c r="K454" i="9"/>
  <c r="K453" i="9"/>
  <c r="K452" i="9"/>
  <c r="K451" i="9"/>
  <c r="K450" i="9"/>
  <c r="K449" i="9"/>
  <c r="K448" i="9"/>
  <c r="K447" i="9"/>
  <c r="K446" i="9"/>
  <c r="K445" i="9"/>
  <c r="K444" i="9"/>
  <c r="K443" i="9"/>
  <c r="K442" i="9"/>
  <c r="K441" i="9"/>
  <c r="K440" i="9"/>
  <c r="K439" i="9"/>
  <c r="K438" i="9"/>
  <c r="K437" i="9"/>
  <c r="K436" i="9"/>
  <c r="K435" i="9"/>
  <c r="K434" i="9"/>
  <c r="K433" i="9"/>
  <c r="K432" i="9"/>
  <c r="K431" i="9"/>
  <c r="K430" i="9"/>
  <c r="K429" i="9"/>
  <c r="K428" i="9"/>
  <c r="K427" i="9"/>
  <c r="K426" i="9"/>
  <c r="K425" i="9"/>
  <c r="K424" i="9"/>
  <c r="K423" i="9"/>
  <c r="K422" i="9"/>
  <c r="K421" i="9"/>
  <c r="K420" i="9"/>
  <c r="K419" i="9"/>
  <c r="K418" i="9"/>
  <c r="K417" i="9"/>
  <c r="K416" i="9"/>
  <c r="K415" i="9"/>
  <c r="K414" i="9"/>
  <c r="K413" i="9"/>
  <c r="K412" i="9"/>
  <c r="K411" i="9"/>
  <c r="K410" i="9"/>
  <c r="K409" i="9"/>
  <c r="K408" i="9"/>
  <c r="K407" i="9"/>
  <c r="K406" i="9"/>
  <c r="K405" i="9"/>
  <c r="K404" i="9"/>
  <c r="K403" i="9"/>
  <c r="K402" i="9"/>
  <c r="K401" i="9"/>
  <c r="K400" i="9"/>
  <c r="K399" i="9"/>
  <c r="K398" i="9"/>
  <c r="K397" i="9"/>
  <c r="K396" i="9"/>
  <c r="K395" i="9"/>
  <c r="K394" i="9"/>
  <c r="K393" i="9"/>
  <c r="K392" i="9"/>
  <c r="K391" i="9"/>
  <c r="K390" i="9"/>
  <c r="K389" i="9"/>
  <c r="K388" i="9"/>
  <c r="K387" i="9"/>
  <c r="K386" i="9"/>
  <c r="K385" i="9"/>
  <c r="K384" i="9"/>
  <c r="K383" i="9"/>
  <c r="K382" i="9"/>
  <c r="K381" i="9"/>
  <c r="K380" i="9"/>
  <c r="K379" i="9"/>
  <c r="K378" i="9"/>
  <c r="K377" i="9"/>
  <c r="K376" i="9"/>
  <c r="K375" i="9"/>
  <c r="K374" i="9"/>
  <c r="K373" i="9"/>
  <c r="K372" i="9"/>
  <c r="K371" i="9"/>
  <c r="K370" i="9"/>
  <c r="K369" i="9"/>
  <c r="K368" i="9"/>
  <c r="K367" i="9"/>
  <c r="K366" i="9"/>
  <c r="K365" i="9"/>
  <c r="K364" i="9"/>
  <c r="K363" i="9"/>
  <c r="K362" i="9"/>
  <c r="K361" i="9"/>
  <c r="K360" i="9"/>
  <c r="K359" i="9"/>
  <c r="K358" i="9"/>
  <c r="K357" i="9"/>
  <c r="K356" i="9"/>
  <c r="K355" i="9"/>
  <c r="K354" i="9"/>
  <c r="K353" i="9"/>
  <c r="K352" i="9"/>
  <c r="K351" i="9"/>
  <c r="K350" i="9"/>
  <c r="K349" i="9"/>
  <c r="K348" i="9"/>
  <c r="K347" i="9"/>
  <c r="K346" i="9"/>
  <c r="K345" i="9"/>
  <c r="K344" i="9"/>
  <c r="K343" i="9"/>
  <c r="K342" i="9"/>
  <c r="K341" i="9"/>
  <c r="K340" i="9"/>
  <c r="K339" i="9"/>
  <c r="K338" i="9"/>
  <c r="K337" i="9"/>
  <c r="K336" i="9"/>
  <c r="K335" i="9"/>
  <c r="K334" i="9"/>
  <c r="K333" i="9"/>
  <c r="K332" i="9"/>
  <c r="K331" i="9"/>
  <c r="K330" i="9"/>
  <c r="K329" i="9"/>
  <c r="K328" i="9"/>
  <c r="K327" i="9"/>
  <c r="K326" i="9"/>
  <c r="K325" i="9"/>
  <c r="K324" i="9"/>
  <c r="K323" i="9"/>
  <c r="K322" i="9"/>
  <c r="K321" i="9"/>
  <c r="K320" i="9"/>
  <c r="K319" i="9"/>
  <c r="K318" i="9"/>
  <c r="K317" i="9"/>
  <c r="K316" i="9"/>
  <c r="K315" i="9"/>
  <c r="K314" i="9"/>
  <c r="K313" i="9"/>
  <c r="K312" i="9"/>
  <c r="K311" i="9"/>
  <c r="K310" i="9"/>
  <c r="K309" i="9"/>
  <c r="K308" i="9"/>
  <c r="K307" i="9"/>
  <c r="K306" i="9"/>
  <c r="K305" i="9"/>
  <c r="K304" i="9"/>
  <c r="K303" i="9"/>
  <c r="K302" i="9"/>
  <c r="K301" i="9"/>
  <c r="K300" i="9"/>
  <c r="K299" i="9"/>
  <c r="K298" i="9"/>
  <c r="K297" i="9"/>
  <c r="K296" i="9"/>
  <c r="K295" i="9"/>
  <c r="K294" i="9"/>
  <c r="K293" i="9"/>
  <c r="K292" i="9"/>
  <c r="K291" i="9"/>
  <c r="K290" i="9"/>
  <c r="K289" i="9"/>
  <c r="K288" i="9"/>
  <c r="K287" i="9"/>
  <c r="K286" i="9"/>
  <c r="K285" i="9"/>
  <c r="K284" i="9"/>
  <c r="K283" i="9"/>
  <c r="K282" i="9"/>
  <c r="K281" i="9"/>
  <c r="K280" i="9"/>
  <c r="K279" i="9"/>
  <c r="K278" i="9"/>
  <c r="K277" i="9"/>
  <c r="K276" i="9"/>
  <c r="K275" i="9"/>
  <c r="K274" i="9"/>
  <c r="K273" i="9"/>
  <c r="K272" i="9"/>
  <c r="K271" i="9"/>
  <c r="K270" i="9"/>
  <c r="K269" i="9"/>
  <c r="K268" i="9"/>
  <c r="K267" i="9"/>
  <c r="K266" i="9"/>
  <c r="K265" i="9"/>
  <c r="K264" i="9"/>
  <c r="K263" i="9"/>
  <c r="K262" i="9"/>
  <c r="K261" i="9"/>
  <c r="K260" i="9"/>
  <c r="K259" i="9"/>
  <c r="K258" i="9"/>
  <c r="K257" i="9"/>
  <c r="K256" i="9"/>
  <c r="K255" i="9"/>
  <c r="K254" i="9"/>
  <c r="K253" i="9"/>
  <c r="K252" i="9"/>
  <c r="K251" i="9"/>
  <c r="K250" i="9"/>
  <c r="K249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5" i="9"/>
  <c r="K184" i="9"/>
  <c r="K18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I500" i="8"/>
  <c r="I499" i="8"/>
  <c r="I498" i="8"/>
  <c r="I497" i="8"/>
  <c r="I496" i="8"/>
  <c r="I495" i="8"/>
  <c r="I494" i="8"/>
  <c r="I493" i="8"/>
  <c r="I492" i="8"/>
  <c r="I491" i="8"/>
  <c r="I490" i="8"/>
  <c r="I489" i="8"/>
  <c r="I488" i="8"/>
  <c r="I487" i="8"/>
  <c r="I486" i="8"/>
  <c r="I485" i="8"/>
  <c r="I484" i="8"/>
  <c r="I483" i="8"/>
  <c r="I482" i="8"/>
  <c r="I481" i="8"/>
  <c r="I480" i="8"/>
  <c r="I479" i="8"/>
  <c r="I478" i="8"/>
  <c r="I477" i="8"/>
  <c r="I476" i="8"/>
  <c r="I475" i="8"/>
  <c r="I474" i="8"/>
  <c r="I473" i="8"/>
  <c r="I472" i="8"/>
  <c r="I471" i="8"/>
  <c r="I470" i="8"/>
  <c r="I469" i="8"/>
  <c r="I468" i="8"/>
  <c r="I467" i="8"/>
  <c r="I466" i="8"/>
  <c r="I465" i="8"/>
  <c r="I464" i="8"/>
  <c r="I463" i="8"/>
  <c r="I462" i="8"/>
  <c r="I461" i="8"/>
  <c r="I460" i="8"/>
  <c r="I459" i="8"/>
  <c r="I458" i="8"/>
  <c r="I457" i="8"/>
  <c r="I456" i="8"/>
  <c r="I455" i="8"/>
  <c r="I454" i="8"/>
  <c r="I453" i="8"/>
  <c r="I452" i="8"/>
  <c r="I451" i="8"/>
  <c r="I450" i="8"/>
  <c r="I449" i="8"/>
  <c r="I448" i="8"/>
  <c r="I447" i="8"/>
  <c r="I446" i="8"/>
  <c r="I445" i="8"/>
  <c r="I444" i="8"/>
  <c r="I443" i="8"/>
  <c r="I442" i="8"/>
  <c r="I441" i="8"/>
  <c r="I440" i="8"/>
  <c r="I439" i="8"/>
  <c r="I438" i="8"/>
  <c r="I437" i="8"/>
  <c r="I436" i="8"/>
  <c r="I435" i="8"/>
  <c r="I434" i="8"/>
  <c r="I433" i="8"/>
  <c r="I432" i="8"/>
  <c r="I431" i="8"/>
  <c r="I430" i="8"/>
  <c r="I429" i="8"/>
  <c r="I428" i="8"/>
  <c r="I427" i="8"/>
  <c r="I426" i="8"/>
  <c r="I425" i="8"/>
  <c r="I424" i="8"/>
  <c r="I423" i="8"/>
  <c r="I422" i="8"/>
  <c r="I421" i="8"/>
  <c r="I420" i="8"/>
  <c r="I419" i="8"/>
  <c r="I418" i="8"/>
  <c r="I417" i="8"/>
  <c r="I416" i="8"/>
  <c r="I415" i="8"/>
  <c r="I414" i="8"/>
  <c r="I413" i="8"/>
  <c r="I412" i="8"/>
  <c r="I411" i="8"/>
  <c r="I410" i="8"/>
  <c r="I409" i="8"/>
  <c r="I408" i="8"/>
  <c r="I407" i="8"/>
  <c r="I406" i="8"/>
  <c r="I405" i="8"/>
  <c r="I404" i="8"/>
  <c r="I403" i="8"/>
  <c r="I402" i="8"/>
  <c r="I401" i="8"/>
  <c r="I400" i="8"/>
  <c r="I399" i="8"/>
  <c r="I398" i="8"/>
  <c r="I397" i="8"/>
  <c r="I396" i="8"/>
  <c r="I395" i="8"/>
  <c r="I394" i="8"/>
  <c r="I393" i="8"/>
  <c r="I392" i="8"/>
  <c r="I391" i="8"/>
  <c r="I390" i="8"/>
  <c r="I389" i="8"/>
  <c r="I388" i="8"/>
  <c r="I387" i="8"/>
  <c r="I386" i="8"/>
  <c r="I385" i="8"/>
  <c r="I384" i="8"/>
  <c r="I383" i="8"/>
  <c r="I382" i="8"/>
  <c r="I381" i="8"/>
  <c r="I380" i="8"/>
  <c r="I379" i="8"/>
  <c r="I378" i="8"/>
  <c r="I377" i="8"/>
  <c r="I376" i="8"/>
  <c r="I375" i="8"/>
  <c r="I374" i="8"/>
  <c r="I373" i="8"/>
  <c r="I372" i="8"/>
  <c r="I371" i="8"/>
  <c r="I370" i="8"/>
  <c r="I369" i="8"/>
  <c r="I368" i="8"/>
  <c r="I367" i="8"/>
  <c r="I366" i="8"/>
  <c r="I365" i="8"/>
  <c r="I364" i="8"/>
  <c r="I363" i="8"/>
  <c r="I362" i="8"/>
  <c r="I361" i="8"/>
  <c r="I360" i="8"/>
  <c r="I359" i="8"/>
  <c r="I358" i="8"/>
  <c r="I357" i="8"/>
  <c r="I356" i="8"/>
  <c r="I355" i="8"/>
  <c r="I354" i="8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4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20" i="8"/>
  <c r="I319" i="8"/>
  <c r="I318" i="8"/>
  <c r="I317" i="8"/>
  <c r="I316" i="8"/>
  <c r="I315" i="8"/>
  <c r="I314" i="8"/>
  <c r="I313" i="8"/>
  <c r="I312" i="8"/>
  <c r="I311" i="8"/>
  <c r="I310" i="8"/>
  <c r="I309" i="8"/>
  <c r="I308" i="8"/>
  <c r="I307" i="8"/>
  <c r="I306" i="8"/>
  <c r="I305" i="8"/>
  <c r="I304" i="8"/>
  <c r="I303" i="8"/>
  <c r="I302" i="8"/>
  <c r="I301" i="8"/>
  <c r="I300" i="8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E10" i="14" s="1"/>
  <c r="I3" i="8"/>
  <c r="D10" i="14" s="1"/>
  <c r="I2" i="8"/>
  <c r="J2" i="7" s="1"/>
  <c r="K2" i="7" s="1"/>
  <c r="L500" i="7"/>
  <c r="K500" i="7"/>
  <c r="J500" i="7"/>
  <c r="I500" i="7"/>
  <c r="B500" i="7"/>
  <c r="K499" i="7"/>
  <c r="L499" i="7" s="1"/>
  <c r="J499" i="7"/>
  <c r="I499" i="7"/>
  <c r="B499" i="7"/>
  <c r="K498" i="7"/>
  <c r="L498" i="7" s="1"/>
  <c r="J498" i="7"/>
  <c r="I498" i="7"/>
  <c r="B498" i="7"/>
  <c r="K497" i="7"/>
  <c r="L497" i="7" s="1"/>
  <c r="J497" i="7"/>
  <c r="I497" i="7"/>
  <c r="B497" i="7"/>
  <c r="K496" i="7"/>
  <c r="L496" i="7" s="1"/>
  <c r="J496" i="7"/>
  <c r="I496" i="7"/>
  <c r="B496" i="7"/>
  <c r="K495" i="7"/>
  <c r="L495" i="7" s="1"/>
  <c r="J495" i="7"/>
  <c r="I495" i="7"/>
  <c r="B495" i="7"/>
  <c r="K494" i="7"/>
  <c r="L494" i="7" s="1"/>
  <c r="J494" i="7"/>
  <c r="I494" i="7"/>
  <c r="B494" i="7"/>
  <c r="K493" i="7"/>
  <c r="L493" i="7" s="1"/>
  <c r="J493" i="7"/>
  <c r="I493" i="7"/>
  <c r="B493" i="7"/>
  <c r="K492" i="7"/>
  <c r="L492" i="7" s="1"/>
  <c r="J492" i="7"/>
  <c r="I492" i="7"/>
  <c r="B492" i="7"/>
  <c r="K491" i="7"/>
  <c r="L491" i="7" s="1"/>
  <c r="J491" i="7"/>
  <c r="I491" i="7"/>
  <c r="B491" i="7"/>
  <c r="K490" i="7"/>
  <c r="L490" i="7" s="1"/>
  <c r="J490" i="7"/>
  <c r="I490" i="7"/>
  <c r="B490" i="7"/>
  <c r="K489" i="7"/>
  <c r="L489" i="7" s="1"/>
  <c r="J489" i="7"/>
  <c r="I489" i="7"/>
  <c r="B489" i="7"/>
  <c r="K488" i="7"/>
  <c r="L488" i="7" s="1"/>
  <c r="J488" i="7"/>
  <c r="I488" i="7"/>
  <c r="B488" i="7"/>
  <c r="K487" i="7"/>
  <c r="L487" i="7" s="1"/>
  <c r="J487" i="7"/>
  <c r="I487" i="7"/>
  <c r="B487" i="7"/>
  <c r="K486" i="7"/>
  <c r="L486" i="7" s="1"/>
  <c r="J486" i="7"/>
  <c r="I486" i="7"/>
  <c r="B486" i="7"/>
  <c r="K485" i="7"/>
  <c r="L485" i="7" s="1"/>
  <c r="J485" i="7"/>
  <c r="I485" i="7"/>
  <c r="B485" i="7"/>
  <c r="K484" i="7"/>
  <c r="L484" i="7" s="1"/>
  <c r="J484" i="7"/>
  <c r="I484" i="7"/>
  <c r="B484" i="7"/>
  <c r="K483" i="7"/>
  <c r="L483" i="7" s="1"/>
  <c r="J483" i="7"/>
  <c r="I483" i="7"/>
  <c r="B483" i="7"/>
  <c r="K482" i="7"/>
  <c r="L482" i="7" s="1"/>
  <c r="J482" i="7"/>
  <c r="I482" i="7"/>
  <c r="B482" i="7"/>
  <c r="K481" i="7"/>
  <c r="L481" i="7" s="1"/>
  <c r="J481" i="7"/>
  <c r="I481" i="7"/>
  <c r="B481" i="7"/>
  <c r="K480" i="7"/>
  <c r="L480" i="7" s="1"/>
  <c r="J480" i="7"/>
  <c r="I480" i="7"/>
  <c r="B480" i="7"/>
  <c r="K479" i="7"/>
  <c r="L479" i="7" s="1"/>
  <c r="J479" i="7"/>
  <c r="I479" i="7"/>
  <c r="B479" i="7"/>
  <c r="K478" i="7"/>
  <c r="L478" i="7" s="1"/>
  <c r="J478" i="7"/>
  <c r="I478" i="7"/>
  <c r="B478" i="7"/>
  <c r="K477" i="7"/>
  <c r="L477" i="7" s="1"/>
  <c r="J477" i="7"/>
  <c r="I477" i="7"/>
  <c r="B477" i="7"/>
  <c r="K476" i="7"/>
  <c r="L476" i="7" s="1"/>
  <c r="J476" i="7"/>
  <c r="I476" i="7"/>
  <c r="B476" i="7"/>
  <c r="K475" i="7"/>
  <c r="L475" i="7" s="1"/>
  <c r="J475" i="7"/>
  <c r="I475" i="7"/>
  <c r="B475" i="7"/>
  <c r="K474" i="7"/>
  <c r="L474" i="7" s="1"/>
  <c r="J474" i="7"/>
  <c r="I474" i="7"/>
  <c r="B474" i="7"/>
  <c r="K473" i="7"/>
  <c r="L473" i="7" s="1"/>
  <c r="J473" i="7"/>
  <c r="I473" i="7"/>
  <c r="B473" i="7"/>
  <c r="K472" i="7"/>
  <c r="L472" i="7" s="1"/>
  <c r="J472" i="7"/>
  <c r="I472" i="7"/>
  <c r="B472" i="7"/>
  <c r="K471" i="7"/>
  <c r="L471" i="7" s="1"/>
  <c r="J471" i="7"/>
  <c r="I471" i="7"/>
  <c r="B471" i="7"/>
  <c r="K470" i="7"/>
  <c r="L470" i="7" s="1"/>
  <c r="J470" i="7"/>
  <c r="I470" i="7"/>
  <c r="B470" i="7"/>
  <c r="K469" i="7"/>
  <c r="L469" i="7" s="1"/>
  <c r="J469" i="7"/>
  <c r="I469" i="7"/>
  <c r="B469" i="7"/>
  <c r="K468" i="7"/>
  <c r="L468" i="7" s="1"/>
  <c r="J468" i="7"/>
  <c r="I468" i="7"/>
  <c r="B468" i="7"/>
  <c r="K467" i="7"/>
  <c r="L467" i="7" s="1"/>
  <c r="J467" i="7"/>
  <c r="I467" i="7"/>
  <c r="B467" i="7"/>
  <c r="K466" i="7"/>
  <c r="L466" i="7" s="1"/>
  <c r="J466" i="7"/>
  <c r="I466" i="7"/>
  <c r="B466" i="7"/>
  <c r="K465" i="7"/>
  <c r="L465" i="7" s="1"/>
  <c r="J465" i="7"/>
  <c r="I465" i="7"/>
  <c r="B465" i="7"/>
  <c r="K464" i="7"/>
  <c r="L464" i="7" s="1"/>
  <c r="J464" i="7"/>
  <c r="I464" i="7"/>
  <c r="B464" i="7"/>
  <c r="K463" i="7"/>
  <c r="L463" i="7" s="1"/>
  <c r="J463" i="7"/>
  <c r="I463" i="7"/>
  <c r="B463" i="7"/>
  <c r="K462" i="7"/>
  <c r="L462" i="7" s="1"/>
  <c r="J462" i="7"/>
  <c r="I462" i="7"/>
  <c r="B462" i="7"/>
  <c r="K461" i="7"/>
  <c r="L461" i="7" s="1"/>
  <c r="J461" i="7"/>
  <c r="I461" i="7"/>
  <c r="B461" i="7"/>
  <c r="K460" i="7"/>
  <c r="L460" i="7" s="1"/>
  <c r="J460" i="7"/>
  <c r="I460" i="7"/>
  <c r="B460" i="7"/>
  <c r="K459" i="7"/>
  <c r="L459" i="7" s="1"/>
  <c r="J459" i="7"/>
  <c r="I459" i="7"/>
  <c r="B459" i="7"/>
  <c r="K458" i="7"/>
  <c r="L458" i="7" s="1"/>
  <c r="J458" i="7"/>
  <c r="I458" i="7"/>
  <c r="B458" i="7"/>
  <c r="K457" i="7"/>
  <c r="L457" i="7" s="1"/>
  <c r="J457" i="7"/>
  <c r="I457" i="7"/>
  <c r="B457" i="7"/>
  <c r="K456" i="7"/>
  <c r="L456" i="7" s="1"/>
  <c r="J456" i="7"/>
  <c r="I456" i="7"/>
  <c r="B456" i="7"/>
  <c r="K455" i="7"/>
  <c r="L455" i="7" s="1"/>
  <c r="J455" i="7"/>
  <c r="I455" i="7"/>
  <c r="B455" i="7"/>
  <c r="K454" i="7"/>
  <c r="L454" i="7" s="1"/>
  <c r="J454" i="7"/>
  <c r="I454" i="7"/>
  <c r="B454" i="7"/>
  <c r="K453" i="7"/>
  <c r="L453" i="7" s="1"/>
  <c r="J453" i="7"/>
  <c r="I453" i="7"/>
  <c r="B453" i="7"/>
  <c r="K452" i="7"/>
  <c r="L452" i="7" s="1"/>
  <c r="J452" i="7"/>
  <c r="I452" i="7"/>
  <c r="B452" i="7"/>
  <c r="K451" i="7"/>
  <c r="L451" i="7" s="1"/>
  <c r="J451" i="7"/>
  <c r="I451" i="7"/>
  <c r="B451" i="7"/>
  <c r="K450" i="7"/>
  <c r="L450" i="7" s="1"/>
  <c r="J450" i="7"/>
  <c r="I450" i="7"/>
  <c r="B450" i="7"/>
  <c r="K449" i="7"/>
  <c r="L449" i="7" s="1"/>
  <c r="J449" i="7"/>
  <c r="I449" i="7"/>
  <c r="B449" i="7"/>
  <c r="K448" i="7"/>
  <c r="L448" i="7" s="1"/>
  <c r="J448" i="7"/>
  <c r="I448" i="7"/>
  <c r="B448" i="7"/>
  <c r="K447" i="7"/>
  <c r="L447" i="7" s="1"/>
  <c r="J447" i="7"/>
  <c r="I447" i="7"/>
  <c r="B447" i="7"/>
  <c r="K446" i="7"/>
  <c r="L446" i="7" s="1"/>
  <c r="J446" i="7"/>
  <c r="I446" i="7"/>
  <c r="B446" i="7"/>
  <c r="K445" i="7"/>
  <c r="L445" i="7" s="1"/>
  <c r="J445" i="7"/>
  <c r="I445" i="7"/>
  <c r="B445" i="7"/>
  <c r="K444" i="7"/>
  <c r="L444" i="7" s="1"/>
  <c r="J444" i="7"/>
  <c r="I444" i="7"/>
  <c r="B444" i="7"/>
  <c r="K443" i="7"/>
  <c r="L443" i="7" s="1"/>
  <c r="J443" i="7"/>
  <c r="I443" i="7"/>
  <c r="B443" i="7"/>
  <c r="K442" i="7"/>
  <c r="L442" i="7" s="1"/>
  <c r="J442" i="7"/>
  <c r="I442" i="7"/>
  <c r="B442" i="7"/>
  <c r="K441" i="7"/>
  <c r="L441" i="7" s="1"/>
  <c r="J441" i="7"/>
  <c r="I441" i="7"/>
  <c r="B441" i="7"/>
  <c r="K440" i="7"/>
  <c r="L440" i="7" s="1"/>
  <c r="J440" i="7"/>
  <c r="I440" i="7"/>
  <c r="B440" i="7"/>
  <c r="K439" i="7"/>
  <c r="L439" i="7" s="1"/>
  <c r="J439" i="7"/>
  <c r="I439" i="7"/>
  <c r="B439" i="7"/>
  <c r="K438" i="7"/>
  <c r="L438" i="7" s="1"/>
  <c r="J438" i="7"/>
  <c r="I438" i="7"/>
  <c r="B438" i="7"/>
  <c r="K437" i="7"/>
  <c r="L437" i="7" s="1"/>
  <c r="J437" i="7"/>
  <c r="I437" i="7"/>
  <c r="B437" i="7"/>
  <c r="K436" i="7"/>
  <c r="L436" i="7" s="1"/>
  <c r="J436" i="7"/>
  <c r="I436" i="7"/>
  <c r="B436" i="7"/>
  <c r="K435" i="7"/>
  <c r="L435" i="7" s="1"/>
  <c r="J435" i="7"/>
  <c r="I435" i="7"/>
  <c r="B435" i="7"/>
  <c r="K434" i="7"/>
  <c r="L434" i="7" s="1"/>
  <c r="J434" i="7"/>
  <c r="I434" i="7"/>
  <c r="B434" i="7"/>
  <c r="K433" i="7"/>
  <c r="L433" i="7" s="1"/>
  <c r="J433" i="7"/>
  <c r="I433" i="7"/>
  <c r="B433" i="7"/>
  <c r="K432" i="7"/>
  <c r="L432" i="7" s="1"/>
  <c r="J432" i="7"/>
  <c r="I432" i="7"/>
  <c r="B432" i="7"/>
  <c r="K431" i="7"/>
  <c r="L431" i="7" s="1"/>
  <c r="J431" i="7"/>
  <c r="I431" i="7"/>
  <c r="B431" i="7"/>
  <c r="K430" i="7"/>
  <c r="L430" i="7" s="1"/>
  <c r="J430" i="7"/>
  <c r="I430" i="7"/>
  <c r="B430" i="7"/>
  <c r="K429" i="7"/>
  <c r="L429" i="7" s="1"/>
  <c r="J429" i="7"/>
  <c r="I429" i="7"/>
  <c r="B429" i="7"/>
  <c r="K428" i="7"/>
  <c r="L428" i="7" s="1"/>
  <c r="J428" i="7"/>
  <c r="I428" i="7"/>
  <c r="B428" i="7"/>
  <c r="K427" i="7"/>
  <c r="L427" i="7" s="1"/>
  <c r="J427" i="7"/>
  <c r="I427" i="7"/>
  <c r="B427" i="7"/>
  <c r="K426" i="7"/>
  <c r="L426" i="7" s="1"/>
  <c r="J426" i="7"/>
  <c r="I426" i="7"/>
  <c r="B426" i="7"/>
  <c r="K425" i="7"/>
  <c r="L425" i="7" s="1"/>
  <c r="J425" i="7"/>
  <c r="I425" i="7"/>
  <c r="B425" i="7"/>
  <c r="K424" i="7"/>
  <c r="L424" i="7" s="1"/>
  <c r="J424" i="7"/>
  <c r="I424" i="7"/>
  <c r="B424" i="7"/>
  <c r="K423" i="7"/>
  <c r="L423" i="7" s="1"/>
  <c r="J423" i="7"/>
  <c r="I423" i="7"/>
  <c r="B423" i="7"/>
  <c r="K422" i="7"/>
  <c r="L422" i="7" s="1"/>
  <c r="J422" i="7"/>
  <c r="I422" i="7"/>
  <c r="B422" i="7"/>
  <c r="K421" i="7"/>
  <c r="L421" i="7" s="1"/>
  <c r="J421" i="7"/>
  <c r="I421" i="7"/>
  <c r="B421" i="7"/>
  <c r="K420" i="7"/>
  <c r="L420" i="7" s="1"/>
  <c r="J420" i="7"/>
  <c r="I420" i="7"/>
  <c r="B420" i="7"/>
  <c r="K419" i="7"/>
  <c r="L419" i="7" s="1"/>
  <c r="J419" i="7"/>
  <c r="I419" i="7"/>
  <c r="B419" i="7"/>
  <c r="K418" i="7"/>
  <c r="L418" i="7" s="1"/>
  <c r="J418" i="7"/>
  <c r="I418" i="7"/>
  <c r="B418" i="7"/>
  <c r="K417" i="7"/>
  <c r="L417" i="7" s="1"/>
  <c r="J417" i="7"/>
  <c r="I417" i="7"/>
  <c r="B417" i="7"/>
  <c r="K416" i="7"/>
  <c r="L416" i="7" s="1"/>
  <c r="J416" i="7"/>
  <c r="I416" i="7"/>
  <c r="B416" i="7"/>
  <c r="K415" i="7"/>
  <c r="L415" i="7" s="1"/>
  <c r="J415" i="7"/>
  <c r="I415" i="7"/>
  <c r="B415" i="7"/>
  <c r="K414" i="7"/>
  <c r="L414" i="7" s="1"/>
  <c r="J414" i="7"/>
  <c r="I414" i="7"/>
  <c r="B414" i="7"/>
  <c r="K413" i="7"/>
  <c r="L413" i="7" s="1"/>
  <c r="J413" i="7"/>
  <c r="I413" i="7"/>
  <c r="B413" i="7"/>
  <c r="K412" i="7"/>
  <c r="L412" i="7" s="1"/>
  <c r="J412" i="7"/>
  <c r="I412" i="7"/>
  <c r="B412" i="7"/>
  <c r="K411" i="7"/>
  <c r="L411" i="7" s="1"/>
  <c r="J411" i="7"/>
  <c r="I411" i="7"/>
  <c r="B411" i="7"/>
  <c r="K410" i="7"/>
  <c r="L410" i="7" s="1"/>
  <c r="J410" i="7"/>
  <c r="I410" i="7"/>
  <c r="B410" i="7"/>
  <c r="K409" i="7"/>
  <c r="L409" i="7" s="1"/>
  <c r="J409" i="7"/>
  <c r="I409" i="7"/>
  <c r="B409" i="7"/>
  <c r="K408" i="7"/>
  <c r="L408" i="7" s="1"/>
  <c r="J408" i="7"/>
  <c r="I408" i="7"/>
  <c r="B408" i="7"/>
  <c r="K407" i="7"/>
  <c r="L407" i="7" s="1"/>
  <c r="J407" i="7"/>
  <c r="I407" i="7"/>
  <c r="B407" i="7"/>
  <c r="K406" i="7"/>
  <c r="L406" i="7" s="1"/>
  <c r="J406" i="7"/>
  <c r="I406" i="7"/>
  <c r="B406" i="7"/>
  <c r="K405" i="7"/>
  <c r="L405" i="7" s="1"/>
  <c r="J405" i="7"/>
  <c r="I405" i="7"/>
  <c r="B405" i="7"/>
  <c r="K404" i="7"/>
  <c r="L404" i="7" s="1"/>
  <c r="J404" i="7"/>
  <c r="I404" i="7"/>
  <c r="B404" i="7"/>
  <c r="K403" i="7"/>
  <c r="L403" i="7" s="1"/>
  <c r="J403" i="7"/>
  <c r="I403" i="7"/>
  <c r="B403" i="7"/>
  <c r="K402" i="7"/>
  <c r="L402" i="7" s="1"/>
  <c r="J402" i="7"/>
  <c r="I402" i="7"/>
  <c r="B402" i="7"/>
  <c r="K401" i="7"/>
  <c r="L401" i="7" s="1"/>
  <c r="J401" i="7"/>
  <c r="I401" i="7"/>
  <c r="B401" i="7"/>
  <c r="K400" i="7"/>
  <c r="L400" i="7" s="1"/>
  <c r="J400" i="7"/>
  <c r="I400" i="7"/>
  <c r="B400" i="7"/>
  <c r="K399" i="7"/>
  <c r="L399" i="7" s="1"/>
  <c r="J399" i="7"/>
  <c r="I399" i="7"/>
  <c r="B399" i="7"/>
  <c r="K398" i="7"/>
  <c r="L398" i="7" s="1"/>
  <c r="J398" i="7"/>
  <c r="I398" i="7"/>
  <c r="B398" i="7"/>
  <c r="K397" i="7"/>
  <c r="L397" i="7" s="1"/>
  <c r="J397" i="7"/>
  <c r="I397" i="7"/>
  <c r="B397" i="7"/>
  <c r="K396" i="7"/>
  <c r="L396" i="7" s="1"/>
  <c r="J396" i="7"/>
  <c r="I396" i="7"/>
  <c r="B396" i="7"/>
  <c r="K395" i="7"/>
  <c r="L395" i="7" s="1"/>
  <c r="J395" i="7"/>
  <c r="I395" i="7"/>
  <c r="B395" i="7"/>
  <c r="K394" i="7"/>
  <c r="L394" i="7" s="1"/>
  <c r="J394" i="7"/>
  <c r="I394" i="7"/>
  <c r="B394" i="7"/>
  <c r="K393" i="7"/>
  <c r="L393" i="7" s="1"/>
  <c r="J393" i="7"/>
  <c r="I393" i="7"/>
  <c r="B393" i="7"/>
  <c r="K392" i="7"/>
  <c r="L392" i="7" s="1"/>
  <c r="J392" i="7"/>
  <c r="I392" i="7"/>
  <c r="B392" i="7"/>
  <c r="K391" i="7"/>
  <c r="L391" i="7" s="1"/>
  <c r="J391" i="7"/>
  <c r="I391" i="7"/>
  <c r="B391" i="7"/>
  <c r="K390" i="7"/>
  <c r="L390" i="7" s="1"/>
  <c r="J390" i="7"/>
  <c r="I390" i="7"/>
  <c r="B390" i="7"/>
  <c r="K389" i="7"/>
  <c r="L389" i="7" s="1"/>
  <c r="J389" i="7"/>
  <c r="I389" i="7"/>
  <c r="B389" i="7"/>
  <c r="K388" i="7"/>
  <c r="L388" i="7" s="1"/>
  <c r="J388" i="7"/>
  <c r="I388" i="7"/>
  <c r="B388" i="7"/>
  <c r="K387" i="7"/>
  <c r="L387" i="7" s="1"/>
  <c r="J387" i="7"/>
  <c r="I387" i="7"/>
  <c r="B387" i="7"/>
  <c r="K386" i="7"/>
  <c r="L386" i="7" s="1"/>
  <c r="J386" i="7"/>
  <c r="I386" i="7"/>
  <c r="B386" i="7"/>
  <c r="K385" i="7"/>
  <c r="L385" i="7" s="1"/>
  <c r="J385" i="7"/>
  <c r="I385" i="7"/>
  <c r="B385" i="7"/>
  <c r="K384" i="7"/>
  <c r="L384" i="7" s="1"/>
  <c r="J384" i="7"/>
  <c r="I384" i="7"/>
  <c r="B384" i="7"/>
  <c r="K383" i="7"/>
  <c r="L383" i="7" s="1"/>
  <c r="J383" i="7"/>
  <c r="I383" i="7"/>
  <c r="B383" i="7"/>
  <c r="K382" i="7"/>
  <c r="L382" i="7" s="1"/>
  <c r="J382" i="7"/>
  <c r="I382" i="7"/>
  <c r="B382" i="7"/>
  <c r="K381" i="7"/>
  <c r="L381" i="7" s="1"/>
  <c r="J381" i="7"/>
  <c r="I381" i="7"/>
  <c r="B381" i="7"/>
  <c r="K380" i="7"/>
  <c r="L380" i="7" s="1"/>
  <c r="J380" i="7"/>
  <c r="I380" i="7"/>
  <c r="B380" i="7"/>
  <c r="K379" i="7"/>
  <c r="L379" i="7" s="1"/>
  <c r="J379" i="7"/>
  <c r="I379" i="7"/>
  <c r="B379" i="7"/>
  <c r="K378" i="7"/>
  <c r="L378" i="7" s="1"/>
  <c r="J378" i="7"/>
  <c r="I378" i="7"/>
  <c r="B378" i="7"/>
  <c r="K377" i="7"/>
  <c r="L377" i="7" s="1"/>
  <c r="J377" i="7"/>
  <c r="I377" i="7"/>
  <c r="B377" i="7"/>
  <c r="K376" i="7"/>
  <c r="L376" i="7" s="1"/>
  <c r="J376" i="7"/>
  <c r="I376" i="7"/>
  <c r="B376" i="7"/>
  <c r="K375" i="7"/>
  <c r="L375" i="7" s="1"/>
  <c r="J375" i="7"/>
  <c r="I375" i="7"/>
  <c r="B375" i="7"/>
  <c r="K374" i="7"/>
  <c r="L374" i="7" s="1"/>
  <c r="J374" i="7"/>
  <c r="I374" i="7"/>
  <c r="B374" i="7"/>
  <c r="K373" i="7"/>
  <c r="L373" i="7" s="1"/>
  <c r="J373" i="7"/>
  <c r="I373" i="7"/>
  <c r="B373" i="7"/>
  <c r="K372" i="7"/>
  <c r="L372" i="7" s="1"/>
  <c r="J372" i="7"/>
  <c r="I372" i="7"/>
  <c r="B372" i="7"/>
  <c r="K371" i="7"/>
  <c r="L371" i="7" s="1"/>
  <c r="J371" i="7"/>
  <c r="I371" i="7"/>
  <c r="B371" i="7"/>
  <c r="K370" i="7"/>
  <c r="L370" i="7" s="1"/>
  <c r="J370" i="7"/>
  <c r="I370" i="7"/>
  <c r="B370" i="7"/>
  <c r="K369" i="7"/>
  <c r="L369" i="7" s="1"/>
  <c r="J369" i="7"/>
  <c r="I369" i="7"/>
  <c r="B369" i="7"/>
  <c r="K368" i="7"/>
  <c r="L368" i="7" s="1"/>
  <c r="J368" i="7"/>
  <c r="I368" i="7"/>
  <c r="B368" i="7"/>
  <c r="K367" i="7"/>
  <c r="L367" i="7" s="1"/>
  <c r="J367" i="7"/>
  <c r="I367" i="7"/>
  <c r="B367" i="7"/>
  <c r="K366" i="7"/>
  <c r="L366" i="7" s="1"/>
  <c r="J366" i="7"/>
  <c r="I366" i="7"/>
  <c r="B366" i="7"/>
  <c r="K365" i="7"/>
  <c r="L365" i="7" s="1"/>
  <c r="J365" i="7"/>
  <c r="I365" i="7"/>
  <c r="B365" i="7"/>
  <c r="K364" i="7"/>
  <c r="L364" i="7" s="1"/>
  <c r="J364" i="7"/>
  <c r="I364" i="7"/>
  <c r="B364" i="7"/>
  <c r="K363" i="7"/>
  <c r="L363" i="7" s="1"/>
  <c r="J363" i="7"/>
  <c r="I363" i="7"/>
  <c r="B363" i="7"/>
  <c r="K362" i="7"/>
  <c r="L362" i="7" s="1"/>
  <c r="J362" i="7"/>
  <c r="I362" i="7"/>
  <c r="B362" i="7"/>
  <c r="K361" i="7"/>
  <c r="L361" i="7" s="1"/>
  <c r="J361" i="7"/>
  <c r="I361" i="7"/>
  <c r="B361" i="7"/>
  <c r="K360" i="7"/>
  <c r="L360" i="7" s="1"/>
  <c r="J360" i="7"/>
  <c r="I360" i="7"/>
  <c r="B360" i="7"/>
  <c r="K359" i="7"/>
  <c r="L359" i="7" s="1"/>
  <c r="J359" i="7"/>
  <c r="I359" i="7"/>
  <c r="B359" i="7"/>
  <c r="K358" i="7"/>
  <c r="L358" i="7" s="1"/>
  <c r="J358" i="7"/>
  <c r="I358" i="7"/>
  <c r="B358" i="7"/>
  <c r="K357" i="7"/>
  <c r="L357" i="7" s="1"/>
  <c r="J357" i="7"/>
  <c r="I357" i="7"/>
  <c r="B357" i="7"/>
  <c r="K356" i="7"/>
  <c r="L356" i="7" s="1"/>
  <c r="J356" i="7"/>
  <c r="I356" i="7"/>
  <c r="B356" i="7"/>
  <c r="K355" i="7"/>
  <c r="L355" i="7" s="1"/>
  <c r="J355" i="7"/>
  <c r="I355" i="7"/>
  <c r="B355" i="7"/>
  <c r="K354" i="7"/>
  <c r="L354" i="7" s="1"/>
  <c r="J354" i="7"/>
  <c r="I354" i="7"/>
  <c r="B354" i="7"/>
  <c r="K353" i="7"/>
  <c r="L353" i="7" s="1"/>
  <c r="J353" i="7"/>
  <c r="I353" i="7"/>
  <c r="B353" i="7"/>
  <c r="K352" i="7"/>
  <c r="L352" i="7" s="1"/>
  <c r="J352" i="7"/>
  <c r="I352" i="7"/>
  <c r="B352" i="7"/>
  <c r="K351" i="7"/>
  <c r="L351" i="7" s="1"/>
  <c r="J351" i="7"/>
  <c r="I351" i="7"/>
  <c r="B351" i="7"/>
  <c r="K350" i="7"/>
  <c r="L350" i="7" s="1"/>
  <c r="J350" i="7"/>
  <c r="I350" i="7"/>
  <c r="B350" i="7"/>
  <c r="K349" i="7"/>
  <c r="L349" i="7" s="1"/>
  <c r="J349" i="7"/>
  <c r="I349" i="7"/>
  <c r="B349" i="7"/>
  <c r="K348" i="7"/>
  <c r="L348" i="7" s="1"/>
  <c r="J348" i="7"/>
  <c r="I348" i="7"/>
  <c r="B348" i="7"/>
  <c r="K347" i="7"/>
  <c r="L347" i="7" s="1"/>
  <c r="J347" i="7"/>
  <c r="I347" i="7"/>
  <c r="B347" i="7"/>
  <c r="K346" i="7"/>
  <c r="L346" i="7" s="1"/>
  <c r="J346" i="7"/>
  <c r="I346" i="7"/>
  <c r="B346" i="7"/>
  <c r="K345" i="7"/>
  <c r="L345" i="7" s="1"/>
  <c r="J345" i="7"/>
  <c r="I345" i="7"/>
  <c r="B345" i="7"/>
  <c r="K344" i="7"/>
  <c r="L344" i="7" s="1"/>
  <c r="J344" i="7"/>
  <c r="I344" i="7"/>
  <c r="B344" i="7"/>
  <c r="K343" i="7"/>
  <c r="L343" i="7" s="1"/>
  <c r="J343" i="7"/>
  <c r="I343" i="7"/>
  <c r="B343" i="7"/>
  <c r="K342" i="7"/>
  <c r="L342" i="7" s="1"/>
  <c r="J342" i="7"/>
  <c r="I342" i="7"/>
  <c r="B342" i="7"/>
  <c r="K341" i="7"/>
  <c r="L341" i="7" s="1"/>
  <c r="J341" i="7"/>
  <c r="I341" i="7"/>
  <c r="B341" i="7"/>
  <c r="K340" i="7"/>
  <c r="L340" i="7" s="1"/>
  <c r="J340" i="7"/>
  <c r="I340" i="7"/>
  <c r="B340" i="7"/>
  <c r="K339" i="7"/>
  <c r="L339" i="7" s="1"/>
  <c r="J339" i="7"/>
  <c r="I339" i="7"/>
  <c r="B339" i="7"/>
  <c r="K338" i="7"/>
  <c r="L338" i="7" s="1"/>
  <c r="J338" i="7"/>
  <c r="I338" i="7"/>
  <c r="B338" i="7"/>
  <c r="K337" i="7"/>
  <c r="L337" i="7" s="1"/>
  <c r="J337" i="7"/>
  <c r="I337" i="7"/>
  <c r="B337" i="7"/>
  <c r="K336" i="7"/>
  <c r="L336" i="7" s="1"/>
  <c r="J336" i="7"/>
  <c r="I336" i="7"/>
  <c r="B336" i="7"/>
  <c r="K335" i="7"/>
  <c r="L335" i="7" s="1"/>
  <c r="J335" i="7"/>
  <c r="I335" i="7"/>
  <c r="B335" i="7"/>
  <c r="K334" i="7"/>
  <c r="L334" i="7" s="1"/>
  <c r="J334" i="7"/>
  <c r="I334" i="7"/>
  <c r="B334" i="7"/>
  <c r="K333" i="7"/>
  <c r="L333" i="7" s="1"/>
  <c r="J333" i="7"/>
  <c r="I333" i="7"/>
  <c r="B333" i="7"/>
  <c r="K332" i="7"/>
  <c r="L332" i="7" s="1"/>
  <c r="J332" i="7"/>
  <c r="I332" i="7"/>
  <c r="B332" i="7"/>
  <c r="K331" i="7"/>
  <c r="L331" i="7" s="1"/>
  <c r="J331" i="7"/>
  <c r="I331" i="7"/>
  <c r="B331" i="7"/>
  <c r="K330" i="7"/>
  <c r="L330" i="7" s="1"/>
  <c r="J330" i="7"/>
  <c r="I330" i="7"/>
  <c r="B330" i="7"/>
  <c r="K329" i="7"/>
  <c r="L329" i="7" s="1"/>
  <c r="J329" i="7"/>
  <c r="I329" i="7"/>
  <c r="B329" i="7"/>
  <c r="K328" i="7"/>
  <c r="L328" i="7" s="1"/>
  <c r="J328" i="7"/>
  <c r="I328" i="7"/>
  <c r="B328" i="7"/>
  <c r="K327" i="7"/>
  <c r="L327" i="7" s="1"/>
  <c r="J327" i="7"/>
  <c r="I327" i="7"/>
  <c r="B327" i="7"/>
  <c r="K326" i="7"/>
  <c r="L326" i="7" s="1"/>
  <c r="J326" i="7"/>
  <c r="I326" i="7"/>
  <c r="B326" i="7"/>
  <c r="K325" i="7"/>
  <c r="L325" i="7" s="1"/>
  <c r="J325" i="7"/>
  <c r="I325" i="7"/>
  <c r="B325" i="7"/>
  <c r="K324" i="7"/>
  <c r="L324" i="7" s="1"/>
  <c r="J324" i="7"/>
  <c r="I324" i="7"/>
  <c r="B324" i="7"/>
  <c r="K323" i="7"/>
  <c r="L323" i="7" s="1"/>
  <c r="J323" i="7"/>
  <c r="I323" i="7"/>
  <c r="B323" i="7"/>
  <c r="K322" i="7"/>
  <c r="L322" i="7" s="1"/>
  <c r="J322" i="7"/>
  <c r="I322" i="7"/>
  <c r="B322" i="7"/>
  <c r="K321" i="7"/>
  <c r="L321" i="7" s="1"/>
  <c r="J321" i="7"/>
  <c r="I321" i="7"/>
  <c r="B321" i="7"/>
  <c r="K320" i="7"/>
  <c r="L320" i="7" s="1"/>
  <c r="J320" i="7"/>
  <c r="I320" i="7"/>
  <c r="B320" i="7"/>
  <c r="K319" i="7"/>
  <c r="L319" i="7" s="1"/>
  <c r="J319" i="7"/>
  <c r="I319" i="7"/>
  <c r="B319" i="7"/>
  <c r="K318" i="7"/>
  <c r="L318" i="7" s="1"/>
  <c r="J318" i="7"/>
  <c r="I318" i="7"/>
  <c r="B318" i="7"/>
  <c r="K317" i="7"/>
  <c r="L317" i="7" s="1"/>
  <c r="J317" i="7"/>
  <c r="I317" i="7"/>
  <c r="B317" i="7"/>
  <c r="K316" i="7"/>
  <c r="L316" i="7" s="1"/>
  <c r="J316" i="7"/>
  <c r="I316" i="7"/>
  <c r="B316" i="7"/>
  <c r="K315" i="7"/>
  <c r="L315" i="7" s="1"/>
  <c r="J315" i="7"/>
  <c r="I315" i="7"/>
  <c r="B315" i="7"/>
  <c r="K314" i="7"/>
  <c r="L314" i="7" s="1"/>
  <c r="J314" i="7"/>
  <c r="I314" i="7"/>
  <c r="B314" i="7"/>
  <c r="K313" i="7"/>
  <c r="L313" i="7" s="1"/>
  <c r="J313" i="7"/>
  <c r="I313" i="7"/>
  <c r="B313" i="7"/>
  <c r="K312" i="7"/>
  <c r="L312" i="7" s="1"/>
  <c r="J312" i="7"/>
  <c r="I312" i="7"/>
  <c r="B312" i="7"/>
  <c r="K311" i="7"/>
  <c r="L311" i="7" s="1"/>
  <c r="J311" i="7"/>
  <c r="I311" i="7"/>
  <c r="B311" i="7"/>
  <c r="K310" i="7"/>
  <c r="L310" i="7" s="1"/>
  <c r="J310" i="7"/>
  <c r="I310" i="7"/>
  <c r="B310" i="7"/>
  <c r="K309" i="7"/>
  <c r="L309" i="7" s="1"/>
  <c r="J309" i="7"/>
  <c r="I309" i="7"/>
  <c r="B309" i="7"/>
  <c r="K308" i="7"/>
  <c r="L308" i="7" s="1"/>
  <c r="J308" i="7"/>
  <c r="I308" i="7"/>
  <c r="B308" i="7"/>
  <c r="K307" i="7"/>
  <c r="L307" i="7" s="1"/>
  <c r="J307" i="7"/>
  <c r="I307" i="7"/>
  <c r="B307" i="7"/>
  <c r="K306" i="7"/>
  <c r="L306" i="7" s="1"/>
  <c r="J306" i="7"/>
  <c r="I306" i="7"/>
  <c r="B306" i="7"/>
  <c r="K305" i="7"/>
  <c r="L305" i="7" s="1"/>
  <c r="J305" i="7"/>
  <c r="I305" i="7"/>
  <c r="B305" i="7"/>
  <c r="K304" i="7"/>
  <c r="L304" i="7" s="1"/>
  <c r="J304" i="7"/>
  <c r="I304" i="7"/>
  <c r="B304" i="7"/>
  <c r="K303" i="7"/>
  <c r="L303" i="7" s="1"/>
  <c r="J303" i="7"/>
  <c r="I303" i="7"/>
  <c r="B303" i="7"/>
  <c r="K302" i="7"/>
  <c r="L302" i="7" s="1"/>
  <c r="J302" i="7"/>
  <c r="I302" i="7"/>
  <c r="B302" i="7"/>
  <c r="K301" i="7"/>
  <c r="L301" i="7" s="1"/>
  <c r="J301" i="7"/>
  <c r="I301" i="7"/>
  <c r="B301" i="7"/>
  <c r="K300" i="7"/>
  <c r="L300" i="7" s="1"/>
  <c r="J300" i="7"/>
  <c r="I300" i="7"/>
  <c r="B300" i="7"/>
  <c r="K299" i="7"/>
  <c r="L299" i="7" s="1"/>
  <c r="J299" i="7"/>
  <c r="I299" i="7"/>
  <c r="B299" i="7"/>
  <c r="K298" i="7"/>
  <c r="L298" i="7" s="1"/>
  <c r="J298" i="7"/>
  <c r="I298" i="7"/>
  <c r="B298" i="7"/>
  <c r="K297" i="7"/>
  <c r="L297" i="7" s="1"/>
  <c r="J297" i="7"/>
  <c r="I297" i="7"/>
  <c r="B297" i="7"/>
  <c r="K296" i="7"/>
  <c r="L296" i="7" s="1"/>
  <c r="J296" i="7"/>
  <c r="I296" i="7"/>
  <c r="B296" i="7"/>
  <c r="K295" i="7"/>
  <c r="L295" i="7" s="1"/>
  <c r="J295" i="7"/>
  <c r="I295" i="7"/>
  <c r="B295" i="7"/>
  <c r="K294" i="7"/>
  <c r="L294" i="7" s="1"/>
  <c r="J294" i="7"/>
  <c r="I294" i="7"/>
  <c r="B294" i="7"/>
  <c r="K293" i="7"/>
  <c r="L293" i="7" s="1"/>
  <c r="J293" i="7"/>
  <c r="I293" i="7"/>
  <c r="B293" i="7"/>
  <c r="K292" i="7"/>
  <c r="L292" i="7" s="1"/>
  <c r="J292" i="7"/>
  <c r="I292" i="7"/>
  <c r="B292" i="7"/>
  <c r="K291" i="7"/>
  <c r="L291" i="7" s="1"/>
  <c r="J291" i="7"/>
  <c r="I291" i="7"/>
  <c r="B291" i="7"/>
  <c r="K290" i="7"/>
  <c r="L290" i="7" s="1"/>
  <c r="J290" i="7"/>
  <c r="I290" i="7"/>
  <c r="B290" i="7"/>
  <c r="K289" i="7"/>
  <c r="L289" i="7" s="1"/>
  <c r="J289" i="7"/>
  <c r="I289" i="7"/>
  <c r="B289" i="7"/>
  <c r="K288" i="7"/>
  <c r="L288" i="7" s="1"/>
  <c r="J288" i="7"/>
  <c r="I288" i="7"/>
  <c r="B288" i="7"/>
  <c r="K287" i="7"/>
  <c r="L287" i="7" s="1"/>
  <c r="J287" i="7"/>
  <c r="I287" i="7"/>
  <c r="B287" i="7"/>
  <c r="K286" i="7"/>
  <c r="L286" i="7" s="1"/>
  <c r="J286" i="7"/>
  <c r="I286" i="7"/>
  <c r="B286" i="7"/>
  <c r="K285" i="7"/>
  <c r="L285" i="7" s="1"/>
  <c r="J285" i="7"/>
  <c r="I285" i="7"/>
  <c r="B285" i="7"/>
  <c r="K284" i="7"/>
  <c r="L284" i="7" s="1"/>
  <c r="J284" i="7"/>
  <c r="I284" i="7"/>
  <c r="B284" i="7"/>
  <c r="K283" i="7"/>
  <c r="L283" i="7" s="1"/>
  <c r="J283" i="7"/>
  <c r="I283" i="7"/>
  <c r="B283" i="7"/>
  <c r="K282" i="7"/>
  <c r="L282" i="7" s="1"/>
  <c r="J282" i="7"/>
  <c r="I282" i="7"/>
  <c r="B282" i="7"/>
  <c r="K281" i="7"/>
  <c r="L281" i="7" s="1"/>
  <c r="J281" i="7"/>
  <c r="I281" i="7"/>
  <c r="B281" i="7"/>
  <c r="K280" i="7"/>
  <c r="L280" i="7" s="1"/>
  <c r="J280" i="7"/>
  <c r="I280" i="7"/>
  <c r="B280" i="7"/>
  <c r="K279" i="7"/>
  <c r="L279" i="7" s="1"/>
  <c r="J279" i="7"/>
  <c r="I279" i="7"/>
  <c r="B279" i="7"/>
  <c r="K278" i="7"/>
  <c r="L278" i="7" s="1"/>
  <c r="J278" i="7"/>
  <c r="I278" i="7"/>
  <c r="B278" i="7"/>
  <c r="K277" i="7"/>
  <c r="L277" i="7" s="1"/>
  <c r="J277" i="7"/>
  <c r="I277" i="7"/>
  <c r="B277" i="7"/>
  <c r="K276" i="7"/>
  <c r="L276" i="7" s="1"/>
  <c r="J276" i="7"/>
  <c r="I276" i="7"/>
  <c r="B276" i="7"/>
  <c r="K275" i="7"/>
  <c r="L275" i="7" s="1"/>
  <c r="J275" i="7"/>
  <c r="I275" i="7"/>
  <c r="B275" i="7"/>
  <c r="K274" i="7"/>
  <c r="L274" i="7" s="1"/>
  <c r="J274" i="7"/>
  <c r="I274" i="7"/>
  <c r="B274" i="7"/>
  <c r="K273" i="7"/>
  <c r="L273" i="7" s="1"/>
  <c r="J273" i="7"/>
  <c r="I273" i="7"/>
  <c r="B273" i="7"/>
  <c r="K272" i="7"/>
  <c r="L272" i="7" s="1"/>
  <c r="J272" i="7"/>
  <c r="I272" i="7"/>
  <c r="B272" i="7"/>
  <c r="K271" i="7"/>
  <c r="L271" i="7" s="1"/>
  <c r="J271" i="7"/>
  <c r="I271" i="7"/>
  <c r="B271" i="7"/>
  <c r="K270" i="7"/>
  <c r="L270" i="7" s="1"/>
  <c r="J270" i="7"/>
  <c r="I270" i="7"/>
  <c r="B270" i="7"/>
  <c r="K269" i="7"/>
  <c r="L269" i="7" s="1"/>
  <c r="J269" i="7"/>
  <c r="I269" i="7"/>
  <c r="B269" i="7"/>
  <c r="K268" i="7"/>
  <c r="L268" i="7" s="1"/>
  <c r="J268" i="7"/>
  <c r="I268" i="7"/>
  <c r="B268" i="7"/>
  <c r="K267" i="7"/>
  <c r="L267" i="7" s="1"/>
  <c r="J267" i="7"/>
  <c r="I267" i="7"/>
  <c r="B267" i="7"/>
  <c r="K266" i="7"/>
  <c r="L266" i="7" s="1"/>
  <c r="J266" i="7"/>
  <c r="I266" i="7"/>
  <c r="B266" i="7"/>
  <c r="K265" i="7"/>
  <c r="L265" i="7" s="1"/>
  <c r="J265" i="7"/>
  <c r="I265" i="7"/>
  <c r="B265" i="7"/>
  <c r="K264" i="7"/>
  <c r="L264" i="7" s="1"/>
  <c r="J264" i="7"/>
  <c r="I264" i="7"/>
  <c r="B264" i="7"/>
  <c r="K263" i="7"/>
  <c r="L263" i="7" s="1"/>
  <c r="J263" i="7"/>
  <c r="I263" i="7"/>
  <c r="B263" i="7"/>
  <c r="K262" i="7"/>
  <c r="L262" i="7" s="1"/>
  <c r="J262" i="7"/>
  <c r="I262" i="7"/>
  <c r="B262" i="7"/>
  <c r="K261" i="7"/>
  <c r="L261" i="7" s="1"/>
  <c r="J261" i="7"/>
  <c r="I261" i="7"/>
  <c r="B261" i="7"/>
  <c r="K260" i="7"/>
  <c r="L260" i="7" s="1"/>
  <c r="J260" i="7"/>
  <c r="I260" i="7"/>
  <c r="B260" i="7"/>
  <c r="K259" i="7"/>
  <c r="L259" i="7" s="1"/>
  <c r="J259" i="7"/>
  <c r="I259" i="7"/>
  <c r="B259" i="7"/>
  <c r="K258" i="7"/>
  <c r="L258" i="7" s="1"/>
  <c r="J258" i="7"/>
  <c r="I258" i="7"/>
  <c r="B258" i="7"/>
  <c r="K257" i="7"/>
  <c r="L257" i="7" s="1"/>
  <c r="J257" i="7"/>
  <c r="I257" i="7"/>
  <c r="B257" i="7"/>
  <c r="K256" i="7"/>
  <c r="L256" i="7" s="1"/>
  <c r="J256" i="7"/>
  <c r="I256" i="7"/>
  <c r="B256" i="7"/>
  <c r="K255" i="7"/>
  <c r="L255" i="7" s="1"/>
  <c r="J255" i="7"/>
  <c r="I255" i="7"/>
  <c r="B255" i="7"/>
  <c r="K254" i="7"/>
  <c r="L254" i="7" s="1"/>
  <c r="J254" i="7"/>
  <c r="I254" i="7"/>
  <c r="B254" i="7"/>
  <c r="K253" i="7"/>
  <c r="L253" i="7" s="1"/>
  <c r="J253" i="7"/>
  <c r="I253" i="7"/>
  <c r="B253" i="7"/>
  <c r="K252" i="7"/>
  <c r="L252" i="7" s="1"/>
  <c r="J252" i="7"/>
  <c r="I252" i="7"/>
  <c r="B252" i="7"/>
  <c r="K251" i="7"/>
  <c r="L251" i="7" s="1"/>
  <c r="J251" i="7"/>
  <c r="I251" i="7"/>
  <c r="B251" i="7"/>
  <c r="K250" i="7"/>
  <c r="L250" i="7" s="1"/>
  <c r="J250" i="7"/>
  <c r="I250" i="7"/>
  <c r="B250" i="7"/>
  <c r="K249" i="7"/>
  <c r="L249" i="7" s="1"/>
  <c r="J249" i="7"/>
  <c r="I249" i="7"/>
  <c r="B249" i="7"/>
  <c r="K248" i="7"/>
  <c r="L248" i="7" s="1"/>
  <c r="J248" i="7"/>
  <c r="I248" i="7"/>
  <c r="B248" i="7"/>
  <c r="K247" i="7"/>
  <c r="L247" i="7" s="1"/>
  <c r="J247" i="7"/>
  <c r="I247" i="7"/>
  <c r="B247" i="7"/>
  <c r="K246" i="7"/>
  <c r="L246" i="7" s="1"/>
  <c r="J246" i="7"/>
  <c r="I246" i="7"/>
  <c r="B246" i="7"/>
  <c r="K245" i="7"/>
  <c r="L245" i="7" s="1"/>
  <c r="J245" i="7"/>
  <c r="I245" i="7"/>
  <c r="B245" i="7"/>
  <c r="K244" i="7"/>
  <c r="L244" i="7" s="1"/>
  <c r="J244" i="7"/>
  <c r="I244" i="7"/>
  <c r="B244" i="7"/>
  <c r="K243" i="7"/>
  <c r="L243" i="7" s="1"/>
  <c r="J243" i="7"/>
  <c r="I243" i="7"/>
  <c r="B243" i="7"/>
  <c r="K242" i="7"/>
  <c r="L242" i="7" s="1"/>
  <c r="J242" i="7"/>
  <c r="I242" i="7"/>
  <c r="B242" i="7"/>
  <c r="K241" i="7"/>
  <c r="L241" i="7" s="1"/>
  <c r="J241" i="7"/>
  <c r="I241" i="7"/>
  <c r="B241" i="7"/>
  <c r="K240" i="7"/>
  <c r="L240" i="7" s="1"/>
  <c r="J240" i="7"/>
  <c r="I240" i="7"/>
  <c r="B240" i="7"/>
  <c r="K239" i="7"/>
  <c r="L239" i="7" s="1"/>
  <c r="J239" i="7"/>
  <c r="I239" i="7"/>
  <c r="B239" i="7"/>
  <c r="K238" i="7"/>
  <c r="L238" i="7" s="1"/>
  <c r="J238" i="7"/>
  <c r="I238" i="7"/>
  <c r="B238" i="7"/>
  <c r="K237" i="7"/>
  <c r="L237" i="7" s="1"/>
  <c r="J237" i="7"/>
  <c r="I237" i="7"/>
  <c r="B237" i="7"/>
  <c r="K236" i="7"/>
  <c r="L236" i="7" s="1"/>
  <c r="J236" i="7"/>
  <c r="I236" i="7"/>
  <c r="B236" i="7"/>
  <c r="K235" i="7"/>
  <c r="L235" i="7" s="1"/>
  <c r="J235" i="7"/>
  <c r="I235" i="7"/>
  <c r="B235" i="7"/>
  <c r="K234" i="7"/>
  <c r="L234" i="7" s="1"/>
  <c r="J234" i="7"/>
  <c r="I234" i="7"/>
  <c r="B234" i="7"/>
  <c r="K233" i="7"/>
  <c r="L233" i="7" s="1"/>
  <c r="J233" i="7"/>
  <c r="I233" i="7"/>
  <c r="B233" i="7"/>
  <c r="K232" i="7"/>
  <c r="L232" i="7" s="1"/>
  <c r="J232" i="7"/>
  <c r="I232" i="7"/>
  <c r="B232" i="7"/>
  <c r="K231" i="7"/>
  <c r="L231" i="7" s="1"/>
  <c r="J231" i="7"/>
  <c r="I231" i="7"/>
  <c r="B231" i="7"/>
  <c r="K230" i="7"/>
  <c r="L230" i="7" s="1"/>
  <c r="J230" i="7"/>
  <c r="I230" i="7"/>
  <c r="B230" i="7"/>
  <c r="K229" i="7"/>
  <c r="L229" i="7" s="1"/>
  <c r="J229" i="7"/>
  <c r="I229" i="7"/>
  <c r="B229" i="7"/>
  <c r="K228" i="7"/>
  <c r="L228" i="7" s="1"/>
  <c r="J228" i="7"/>
  <c r="I228" i="7"/>
  <c r="B228" i="7"/>
  <c r="K227" i="7"/>
  <c r="L227" i="7" s="1"/>
  <c r="J227" i="7"/>
  <c r="I227" i="7"/>
  <c r="B227" i="7"/>
  <c r="K226" i="7"/>
  <c r="L226" i="7" s="1"/>
  <c r="J226" i="7"/>
  <c r="I226" i="7"/>
  <c r="B226" i="7"/>
  <c r="K225" i="7"/>
  <c r="L225" i="7" s="1"/>
  <c r="J225" i="7"/>
  <c r="I225" i="7"/>
  <c r="B225" i="7"/>
  <c r="K224" i="7"/>
  <c r="L224" i="7" s="1"/>
  <c r="J224" i="7"/>
  <c r="I224" i="7"/>
  <c r="B224" i="7"/>
  <c r="K223" i="7"/>
  <c r="L223" i="7" s="1"/>
  <c r="J223" i="7"/>
  <c r="I223" i="7"/>
  <c r="B223" i="7"/>
  <c r="K222" i="7"/>
  <c r="L222" i="7" s="1"/>
  <c r="J222" i="7"/>
  <c r="I222" i="7"/>
  <c r="B222" i="7"/>
  <c r="K221" i="7"/>
  <c r="L221" i="7" s="1"/>
  <c r="J221" i="7"/>
  <c r="I221" i="7"/>
  <c r="B221" i="7"/>
  <c r="K220" i="7"/>
  <c r="L220" i="7" s="1"/>
  <c r="J220" i="7"/>
  <c r="I220" i="7"/>
  <c r="B220" i="7"/>
  <c r="K219" i="7"/>
  <c r="L219" i="7" s="1"/>
  <c r="J219" i="7"/>
  <c r="I219" i="7"/>
  <c r="B219" i="7"/>
  <c r="K218" i="7"/>
  <c r="L218" i="7" s="1"/>
  <c r="J218" i="7"/>
  <c r="I218" i="7"/>
  <c r="B218" i="7"/>
  <c r="K217" i="7"/>
  <c r="L217" i="7" s="1"/>
  <c r="J217" i="7"/>
  <c r="I217" i="7"/>
  <c r="B217" i="7"/>
  <c r="K216" i="7"/>
  <c r="L216" i="7" s="1"/>
  <c r="J216" i="7"/>
  <c r="I216" i="7"/>
  <c r="B216" i="7"/>
  <c r="K215" i="7"/>
  <c r="L215" i="7" s="1"/>
  <c r="J215" i="7"/>
  <c r="I215" i="7"/>
  <c r="B215" i="7"/>
  <c r="K214" i="7"/>
  <c r="L214" i="7" s="1"/>
  <c r="J214" i="7"/>
  <c r="I214" i="7"/>
  <c r="B214" i="7"/>
  <c r="K213" i="7"/>
  <c r="L213" i="7" s="1"/>
  <c r="J213" i="7"/>
  <c r="I213" i="7"/>
  <c r="B213" i="7"/>
  <c r="K212" i="7"/>
  <c r="L212" i="7" s="1"/>
  <c r="J212" i="7"/>
  <c r="I212" i="7"/>
  <c r="B212" i="7"/>
  <c r="K211" i="7"/>
  <c r="L211" i="7" s="1"/>
  <c r="J211" i="7"/>
  <c r="I211" i="7"/>
  <c r="B211" i="7"/>
  <c r="K210" i="7"/>
  <c r="L210" i="7" s="1"/>
  <c r="J210" i="7"/>
  <c r="I210" i="7"/>
  <c r="B210" i="7"/>
  <c r="K209" i="7"/>
  <c r="L209" i="7" s="1"/>
  <c r="J209" i="7"/>
  <c r="I209" i="7"/>
  <c r="B209" i="7"/>
  <c r="K208" i="7"/>
  <c r="L208" i="7" s="1"/>
  <c r="J208" i="7"/>
  <c r="I208" i="7"/>
  <c r="B208" i="7"/>
  <c r="K207" i="7"/>
  <c r="L207" i="7" s="1"/>
  <c r="J207" i="7"/>
  <c r="I207" i="7"/>
  <c r="B207" i="7"/>
  <c r="K206" i="7"/>
  <c r="L206" i="7" s="1"/>
  <c r="J206" i="7"/>
  <c r="I206" i="7"/>
  <c r="B206" i="7"/>
  <c r="K205" i="7"/>
  <c r="L205" i="7" s="1"/>
  <c r="J205" i="7"/>
  <c r="I205" i="7"/>
  <c r="B205" i="7"/>
  <c r="K204" i="7"/>
  <c r="L204" i="7" s="1"/>
  <c r="J204" i="7"/>
  <c r="I204" i="7"/>
  <c r="B204" i="7"/>
  <c r="K203" i="7"/>
  <c r="L203" i="7" s="1"/>
  <c r="J203" i="7"/>
  <c r="I203" i="7"/>
  <c r="B203" i="7"/>
  <c r="K202" i="7"/>
  <c r="L202" i="7" s="1"/>
  <c r="J202" i="7"/>
  <c r="I202" i="7"/>
  <c r="B202" i="7"/>
  <c r="K201" i="7"/>
  <c r="L201" i="7" s="1"/>
  <c r="J201" i="7"/>
  <c r="I201" i="7"/>
  <c r="B201" i="7"/>
  <c r="K200" i="7"/>
  <c r="L200" i="7" s="1"/>
  <c r="J200" i="7"/>
  <c r="I200" i="7"/>
  <c r="B200" i="7"/>
  <c r="K199" i="7"/>
  <c r="L199" i="7" s="1"/>
  <c r="J199" i="7"/>
  <c r="I199" i="7"/>
  <c r="B199" i="7"/>
  <c r="K198" i="7"/>
  <c r="L198" i="7" s="1"/>
  <c r="J198" i="7"/>
  <c r="I198" i="7"/>
  <c r="B198" i="7"/>
  <c r="K197" i="7"/>
  <c r="L197" i="7" s="1"/>
  <c r="J197" i="7"/>
  <c r="I197" i="7"/>
  <c r="B197" i="7"/>
  <c r="K196" i="7"/>
  <c r="L196" i="7" s="1"/>
  <c r="J196" i="7"/>
  <c r="I196" i="7"/>
  <c r="B196" i="7"/>
  <c r="K195" i="7"/>
  <c r="L195" i="7" s="1"/>
  <c r="J195" i="7"/>
  <c r="I195" i="7"/>
  <c r="B195" i="7"/>
  <c r="K194" i="7"/>
  <c r="L194" i="7" s="1"/>
  <c r="J194" i="7"/>
  <c r="I194" i="7"/>
  <c r="B194" i="7"/>
  <c r="K193" i="7"/>
  <c r="L193" i="7" s="1"/>
  <c r="J193" i="7"/>
  <c r="I193" i="7"/>
  <c r="B193" i="7"/>
  <c r="K192" i="7"/>
  <c r="L192" i="7" s="1"/>
  <c r="J192" i="7"/>
  <c r="I192" i="7"/>
  <c r="B192" i="7"/>
  <c r="K191" i="7"/>
  <c r="L191" i="7" s="1"/>
  <c r="J191" i="7"/>
  <c r="I191" i="7"/>
  <c r="B191" i="7"/>
  <c r="K190" i="7"/>
  <c r="L190" i="7" s="1"/>
  <c r="J190" i="7"/>
  <c r="I190" i="7"/>
  <c r="B190" i="7"/>
  <c r="K189" i="7"/>
  <c r="L189" i="7" s="1"/>
  <c r="J189" i="7"/>
  <c r="I189" i="7"/>
  <c r="B189" i="7"/>
  <c r="K188" i="7"/>
  <c r="L188" i="7" s="1"/>
  <c r="J188" i="7"/>
  <c r="I188" i="7"/>
  <c r="B188" i="7"/>
  <c r="K187" i="7"/>
  <c r="L187" i="7" s="1"/>
  <c r="J187" i="7"/>
  <c r="I187" i="7"/>
  <c r="B187" i="7"/>
  <c r="K186" i="7"/>
  <c r="L186" i="7" s="1"/>
  <c r="J186" i="7"/>
  <c r="I186" i="7"/>
  <c r="B186" i="7"/>
  <c r="K185" i="7"/>
  <c r="L185" i="7" s="1"/>
  <c r="J185" i="7"/>
  <c r="I185" i="7"/>
  <c r="B185" i="7"/>
  <c r="K184" i="7"/>
  <c r="L184" i="7" s="1"/>
  <c r="J184" i="7"/>
  <c r="I184" i="7"/>
  <c r="B184" i="7"/>
  <c r="K183" i="7"/>
  <c r="L183" i="7" s="1"/>
  <c r="J183" i="7"/>
  <c r="I183" i="7"/>
  <c r="B183" i="7"/>
  <c r="K182" i="7"/>
  <c r="L182" i="7" s="1"/>
  <c r="J182" i="7"/>
  <c r="I182" i="7"/>
  <c r="B182" i="7"/>
  <c r="K181" i="7"/>
  <c r="L181" i="7" s="1"/>
  <c r="J181" i="7"/>
  <c r="I181" i="7"/>
  <c r="B181" i="7"/>
  <c r="K180" i="7"/>
  <c r="L180" i="7" s="1"/>
  <c r="J180" i="7"/>
  <c r="I180" i="7"/>
  <c r="B180" i="7"/>
  <c r="K179" i="7"/>
  <c r="L179" i="7" s="1"/>
  <c r="J179" i="7"/>
  <c r="I179" i="7"/>
  <c r="B179" i="7"/>
  <c r="K178" i="7"/>
  <c r="L178" i="7" s="1"/>
  <c r="J178" i="7"/>
  <c r="I178" i="7"/>
  <c r="B178" i="7"/>
  <c r="K177" i="7"/>
  <c r="L177" i="7" s="1"/>
  <c r="J177" i="7"/>
  <c r="I177" i="7"/>
  <c r="B177" i="7"/>
  <c r="K176" i="7"/>
  <c r="L176" i="7" s="1"/>
  <c r="J176" i="7"/>
  <c r="I176" i="7"/>
  <c r="B176" i="7"/>
  <c r="K175" i="7"/>
  <c r="L175" i="7" s="1"/>
  <c r="J175" i="7"/>
  <c r="I175" i="7"/>
  <c r="B175" i="7"/>
  <c r="K174" i="7"/>
  <c r="L174" i="7" s="1"/>
  <c r="J174" i="7"/>
  <c r="I174" i="7"/>
  <c r="B174" i="7"/>
  <c r="K173" i="7"/>
  <c r="L173" i="7" s="1"/>
  <c r="J173" i="7"/>
  <c r="I173" i="7"/>
  <c r="B173" i="7"/>
  <c r="K172" i="7"/>
  <c r="L172" i="7" s="1"/>
  <c r="J172" i="7"/>
  <c r="I172" i="7"/>
  <c r="B172" i="7"/>
  <c r="K171" i="7"/>
  <c r="L171" i="7" s="1"/>
  <c r="J171" i="7"/>
  <c r="I171" i="7"/>
  <c r="B171" i="7"/>
  <c r="K170" i="7"/>
  <c r="L170" i="7" s="1"/>
  <c r="J170" i="7"/>
  <c r="I170" i="7"/>
  <c r="B170" i="7"/>
  <c r="K169" i="7"/>
  <c r="L169" i="7" s="1"/>
  <c r="J169" i="7"/>
  <c r="I169" i="7"/>
  <c r="B169" i="7"/>
  <c r="K168" i="7"/>
  <c r="L168" i="7" s="1"/>
  <c r="J168" i="7"/>
  <c r="I168" i="7"/>
  <c r="B168" i="7"/>
  <c r="K167" i="7"/>
  <c r="L167" i="7" s="1"/>
  <c r="J167" i="7"/>
  <c r="I167" i="7"/>
  <c r="B167" i="7"/>
  <c r="K166" i="7"/>
  <c r="L166" i="7" s="1"/>
  <c r="J166" i="7"/>
  <c r="I166" i="7"/>
  <c r="B166" i="7"/>
  <c r="K165" i="7"/>
  <c r="L165" i="7" s="1"/>
  <c r="J165" i="7"/>
  <c r="I165" i="7"/>
  <c r="B165" i="7"/>
  <c r="K164" i="7"/>
  <c r="L164" i="7" s="1"/>
  <c r="J164" i="7"/>
  <c r="I164" i="7"/>
  <c r="B164" i="7"/>
  <c r="K163" i="7"/>
  <c r="L163" i="7" s="1"/>
  <c r="J163" i="7"/>
  <c r="I163" i="7"/>
  <c r="B163" i="7"/>
  <c r="K162" i="7"/>
  <c r="L162" i="7" s="1"/>
  <c r="J162" i="7"/>
  <c r="I162" i="7"/>
  <c r="B162" i="7"/>
  <c r="K161" i="7"/>
  <c r="L161" i="7" s="1"/>
  <c r="J161" i="7"/>
  <c r="I161" i="7"/>
  <c r="B161" i="7"/>
  <c r="K160" i="7"/>
  <c r="L160" i="7" s="1"/>
  <c r="J160" i="7"/>
  <c r="I160" i="7"/>
  <c r="B160" i="7"/>
  <c r="K159" i="7"/>
  <c r="L159" i="7" s="1"/>
  <c r="J159" i="7"/>
  <c r="I159" i="7"/>
  <c r="B159" i="7"/>
  <c r="K158" i="7"/>
  <c r="L158" i="7" s="1"/>
  <c r="J158" i="7"/>
  <c r="I158" i="7"/>
  <c r="B158" i="7"/>
  <c r="K157" i="7"/>
  <c r="L157" i="7" s="1"/>
  <c r="J157" i="7"/>
  <c r="I157" i="7"/>
  <c r="B157" i="7"/>
  <c r="K156" i="7"/>
  <c r="L156" i="7" s="1"/>
  <c r="J156" i="7"/>
  <c r="I156" i="7"/>
  <c r="B156" i="7"/>
  <c r="K155" i="7"/>
  <c r="L155" i="7" s="1"/>
  <c r="J155" i="7"/>
  <c r="I155" i="7"/>
  <c r="B155" i="7"/>
  <c r="K154" i="7"/>
  <c r="L154" i="7" s="1"/>
  <c r="J154" i="7"/>
  <c r="I154" i="7"/>
  <c r="B154" i="7"/>
  <c r="K153" i="7"/>
  <c r="L153" i="7" s="1"/>
  <c r="J153" i="7"/>
  <c r="I153" i="7"/>
  <c r="B153" i="7"/>
  <c r="K152" i="7"/>
  <c r="L152" i="7" s="1"/>
  <c r="J152" i="7"/>
  <c r="I152" i="7"/>
  <c r="B152" i="7"/>
  <c r="K151" i="7"/>
  <c r="L151" i="7" s="1"/>
  <c r="J151" i="7"/>
  <c r="I151" i="7"/>
  <c r="B151" i="7"/>
  <c r="K150" i="7"/>
  <c r="L150" i="7" s="1"/>
  <c r="J150" i="7"/>
  <c r="I150" i="7"/>
  <c r="B150" i="7"/>
  <c r="K149" i="7"/>
  <c r="L149" i="7" s="1"/>
  <c r="J149" i="7"/>
  <c r="I149" i="7"/>
  <c r="B149" i="7"/>
  <c r="K148" i="7"/>
  <c r="L148" i="7" s="1"/>
  <c r="J148" i="7"/>
  <c r="I148" i="7"/>
  <c r="B148" i="7"/>
  <c r="K147" i="7"/>
  <c r="L147" i="7" s="1"/>
  <c r="J147" i="7"/>
  <c r="I147" i="7"/>
  <c r="B147" i="7"/>
  <c r="K146" i="7"/>
  <c r="L146" i="7" s="1"/>
  <c r="J146" i="7"/>
  <c r="I146" i="7"/>
  <c r="B146" i="7"/>
  <c r="K145" i="7"/>
  <c r="L145" i="7" s="1"/>
  <c r="J145" i="7"/>
  <c r="I145" i="7"/>
  <c r="B145" i="7"/>
  <c r="K144" i="7"/>
  <c r="L144" i="7" s="1"/>
  <c r="J144" i="7"/>
  <c r="I144" i="7"/>
  <c r="B144" i="7"/>
  <c r="K143" i="7"/>
  <c r="L143" i="7" s="1"/>
  <c r="J143" i="7"/>
  <c r="I143" i="7"/>
  <c r="B143" i="7"/>
  <c r="K142" i="7"/>
  <c r="L142" i="7" s="1"/>
  <c r="J142" i="7"/>
  <c r="I142" i="7"/>
  <c r="B142" i="7"/>
  <c r="K141" i="7"/>
  <c r="L141" i="7" s="1"/>
  <c r="J141" i="7"/>
  <c r="I141" i="7"/>
  <c r="B141" i="7"/>
  <c r="K140" i="7"/>
  <c r="L140" i="7" s="1"/>
  <c r="J140" i="7"/>
  <c r="I140" i="7"/>
  <c r="B140" i="7"/>
  <c r="K139" i="7"/>
  <c r="L139" i="7" s="1"/>
  <c r="J139" i="7"/>
  <c r="I139" i="7"/>
  <c r="B139" i="7"/>
  <c r="K138" i="7"/>
  <c r="L138" i="7" s="1"/>
  <c r="J138" i="7"/>
  <c r="I138" i="7"/>
  <c r="B138" i="7"/>
  <c r="K137" i="7"/>
  <c r="L137" i="7" s="1"/>
  <c r="J137" i="7"/>
  <c r="I137" i="7"/>
  <c r="B137" i="7"/>
  <c r="K136" i="7"/>
  <c r="L136" i="7" s="1"/>
  <c r="J136" i="7"/>
  <c r="I136" i="7"/>
  <c r="B136" i="7"/>
  <c r="K135" i="7"/>
  <c r="L135" i="7" s="1"/>
  <c r="J135" i="7"/>
  <c r="I135" i="7"/>
  <c r="B135" i="7"/>
  <c r="K134" i="7"/>
  <c r="L134" i="7" s="1"/>
  <c r="J134" i="7"/>
  <c r="I134" i="7"/>
  <c r="B134" i="7"/>
  <c r="K133" i="7"/>
  <c r="L133" i="7" s="1"/>
  <c r="J133" i="7"/>
  <c r="I133" i="7"/>
  <c r="B133" i="7"/>
  <c r="K132" i="7"/>
  <c r="L132" i="7" s="1"/>
  <c r="J132" i="7"/>
  <c r="I132" i="7"/>
  <c r="B132" i="7"/>
  <c r="K131" i="7"/>
  <c r="L131" i="7" s="1"/>
  <c r="J131" i="7"/>
  <c r="I131" i="7"/>
  <c r="B131" i="7"/>
  <c r="K130" i="7"/>
  <c r="L130" i="7" s="1"/>
  <c r="J130" i="7"/>
  <c r="I130" i="7"/>
  <c r="B130" i="7"/>
  <c r="K129" i="7"/>
  <c r="L129" i="7" s="1"/>
  <c r="J129" i="7"/>
  <c r="I129" i="7"/>
  <c r="B129" i="7"/>
  <c r="K128" i="7"/>
  <c r="L128" i="7" s="1"/>
  <c r="J128" i="7"/>
  <c r="I128" i="7"/>
  <c r="B128" i="7"/>
  <c r="K127" i="7"/>
  <c r="L127" i="7" s="1"/>
  <c r="J127" i="7"/>
  <c r="I127" i="7"/>
  <c r="B127" i="7"/>
  <c r="K126" i="7"/>
  <c r="L126" i="7" s="1"/>
  <c r="J126" i="7"/>
  <c r="I126" i="7"/>
  <c r="B126" i="7"/>
  <c r="K125" i="7"/>
  <c r="L125" i="7" s="1"/>
  <c r="J125" i="7"/>
  <c r="I125" i="7"/>
  <c r="B125" i="7"/>
  <c r="K124" i="7"/>
  <c r="L124" i="7" s="1"/>
  <c r="J124" i="7"/>
  <c r="I124" i="7"/>
  <c r="B124" i="7"/>
  <c r="K123" i="7"/>
  <c r="L123" i="7" s="1"/>
  <c r="J123" i="7"/>
  <c r="I123" i="7"/>
  <c r="B123" i="7"/>
  <c r="K122" i="7"/>
  <c r="L122" i="7" s="1"/>
  <c r="J122" i="7"/>
  <c r="I122" i="7"/>
  <c r="B122" i="7"/>
  <c r="K121" i="7"/>
  <c r="L121" i="7" s="1"/>
  <c r="J121" i="7"/>
  <c r="I121" i="7"/>
  <c r="B121" i="7"/>
  <c r="K120" i="7"/>
  <c r="L120" i="7" s="1"/>
  <c r="J120" i="7"/>
  <c r="I120" i="7"/>
  <c r="B120" i="7"/>
  <c r="K119" i="7"/>
  <c r="L119" i="7" s="1"/>
  <c r="J119" i="7"/>
  <c r="I119" i="7"/>
  <c r="B119" i="7"/>
  <c r="K118" i="7"/>
  <c r="L118" i="7" s="1"/>
  <c r="J118" i="7"/>
  <c r="I118" i="7"/>
  <c r="B118" i="7"/>
  <c r="K117" i="7"/>
  <c r="L117" i="7" s="1"/>
  <c r="J117" i="7"/>
  <c r="I117" i="7"/>
  <c r="B117" i="7"/>
  <c r="K116" i="7"/>
  <c r="L116" i="7" s="1"/>
  <c r="J116" i="7"/>
  <c r="I116" i="7"/>
  <c r="B116" i="7"/>
  <c r="K115" i="7"/>
  <c r="L115" i="7" s="1"/>
  <c r="J115" i="7"/>
  <c r="I115" i="7"/>
  <c r="B115" i="7"/>
  <c r="K114" i="7"/>
  <c r="L114" i="7" s="1"/>
  <c r="J114" i="7"/>
  <c r="I114" i="7"/>
  <c r="B114" i="7"/>
  <c r="K113" i="7"/>
  <c r="L113" i="7" s="1"/>
  <c r="J113" i="7"/>
  <c r="I113" i="7"/>
  <c r="B113" i="7"/>
  <c r="K112" i="7"/>
  <c r="L112" i="7" s="1"/>
  <c r="J112" i="7"/>
  <c r="I112" i="7"/>
  <c r="B112" i="7"/>
  <c r="K111" i="7"/>
  <c r="L111" i="7" s="1"/>
  <c r="J111" i="7"/>
  <c r="I111" i="7"/>
  <c r="B111" i="7"/>
  <c r="K110" i="7"/>
  <c r="L110" i="7" s="1"/>
  <c r="J110" i="7"/>
  <c r="I110" i="7"/>
  <c r="B110" i="7"/>
  <c r="K109" i="7"/>
  <c r="L109" i="7" s="1"/>
  <c r="J109" i="7"/>
  <c r="I109" i="7"/>
  <c r="B109" i="7"/>
  <c r="K108" i="7"/>
  <c r="L108" i="7" s="1"/>
  <c r="J108" i="7"/>
  <c r="I108" i="7"/>
  <c r="B108" i="7"/>
  <c r="K107" i="7"/>
  <c r="L107" i="7" s="1"/>
  <c r="J107" i="7"/>
  <c r="I107" i="7"/>
  <c r="B107" i="7"/>
  <c r="K106" i="7"/>
  <c r="L106" i="7" s="1"/>
  <c r="J106" i="7"/>
  <c r="I106" i="7"/>
  <c r="B106" i="7"/>
  <c r="K105" i="7"/>
  <c r="L105" i="7" s="1"/>
  <c r="J105" i="7"/>
  <c r="I105" i="7"/>
  <c r="B105" i="7"/>
  <c r="K104" i="7"/>
  <c r="L104" i="7" s="1"/>
  <c r="J104" i="7"/>
  <c r="I104" i="7"/>
  <c r="B104" i="7"/>
  <c r="K103" i="7"/>
  <c r="L103" i="7" s="1"/>
  <c r="J103" i="7"/>
  <c r="I103" i="7"/>
  <c r="B103" i="7"/>
  <c r="K102" i="7"/>
  <c r="L102" i="7" s="1"/>
  <c r="J102" i="7"/>
  <c r="I102" i="7"/>
  <c r="B102" i="7"/>
  <c r="K101" i="7"/>
  <c r="L101" i="7" s="1"/>
  <c r="J101" i="7"/>
  <c r="I101" i="7"/>
  <c r="B101" i="7"/>
  <c r="K100" i="7"/>
  <c r="L100" i="7" s="1"/>
  <c r="J100" i="7"/>
  <c r="I100" i="7"/>
  <c r="B100" i="7"/>
  <c r="K99" i="7"/>
  <c r="L99" i="7" s="1"/>
  <c r="J99" i="7"/>
  <c r="I99" i="7"/>
  <c r="B99" i="7"/>
  <c r="K98" i="7"/>
  <c r="L98" i="7" s="1"/>
  <c r="J98" i="7"/>
  <c r="I98" i="7"/>
  <c r="B98" i="7"/>
  <c r="K97" i="7"/>
  <c r="L97" i="7" s="1"/>
  <c r="J97" i="7"/>
  <c r="I97" i="7"/>
  <c r="B97" i="7"/>
  <c r="K96" i="7"/>
  <c r="L96" i="7" s="1"/>
  <c r="J96" i="7"/>
  <c r="I96" i="7"/>
  <c r="B96" i="7"/>
  <c r="K95" i="7"/>
  <c r="L95" i="7" s="1"/>
  <c r="J95" i="7"/>
  <c r="I95" i="7"/>
  <c r="B95" i="7"/>
  <c r="K94" i="7"/>
  <c r="L94" i="7" s="1"/>
  <c r="J94" i="7"/>
  <c r="I94" i="7"/>
  <c r="B94" i="7"/>
  <c r="K93" i="7"/>
  <c r="L93" i="7" s="1"/>
  <c r="J93" i="7"/>
  <c r="I93" i="7"/>
  <c r="B93" i="7"/>
  <c r="K92" i="7"/>
  <c r="L92" i="7" s="1"/>
  <c r="J92" i="7"/>
  <c r="I92" i="7"/>
  <c r="B92" i="7"/>
  <c r="K91" i="7"/>
  <c r="L91" i="7" s="1"/>
  <c r="J91" i="7"/>
  <c r="I91" i="7"/>
  <c r="B91" i="7"/>
  <c r="K90" i="7"/>
  <c r="L90" i="7" s="1"/>
  <c r="J90" i="7"/>
  <c r="I90" i="7"/>
  <c r="B90" i="7"/>
  <c r="K89" i="7"/>
  <c r="L89" i="7" s="1"/>
  <c r="J89" i="7"/>
  <c r="I89" i="7"/>
  <c r="B89" i="7"/>
  <c r="K88" i="7"/>
  <c r="L88" i="7" s="1"/>
  <c r="J88" i="7"/>
  <c r="I88" i="7"/>
  <c r="B88" i="7"/>
  <c r="K87" i="7"/>
  <c r="L87" i="7" s="1"/>
  <c r="J87" i="7"/>
  <c r="I87" i="7"/>
  <c r="B87" i="7"/>
  <c r="K86" i="7"/>
  <c r="L86" i="7" s="1"/>
  <c r="J86" i="7"/>
  <c r="I86" i="7"/>
  <c r="B86" i="7"/>
  <c r="K85" i="7"/>
  <c r="L85" i="7" s="1"/>
  <c r="J85" i="7"/>
  <c r="I85" i="7"/>
  <c r="B85" i="7"/>
  <c r="K84" i="7"/>
  <c r="L84" i="7" s="1"/>
  <c r="J84" i="7"/>
  <c r="I84" i="7"/>
  <c r="B84" i="7"/>
  <c r="K83" i="7"/>
  <c r="L83" i="7" s="1"/>
  <c r="J83" i="7"/>
  <c r="I83" i="7"/>
  <c r="B83" i="7"/>
  <c r="K82" i="7"/>
  <c r="L82" i="7" s="1"/>
  <c r="J82" i="7"/>
  <c r="I82" i="7"/>
  <c r="B82" i="7"/>
  <c r="K81" i="7"/>
  <c r="L81" i="7" s="1"/>
  <c r="J81" i="7"/>
  <c r="I81" i="7"/>
  <c r="B81" i="7"/>
  <c r="K80" i="7"/>
  <c r="L80" i="7" s="1"/>
  <c r="J80" i="7"/>
  <c r="I80" i="7"/>
  <c r="B80" i="7"/>
  <c r="K79" i="7"/>
  <c r="L79" i="7" s="1"/>
  <c r="J79" i="7"/>
  <c r="I79" i="7"/>
  <c r="B79" i="7"/>
  <c r="K78" i="7"/>
  <c r="L78" i="7" s="1"/>
  <c r="J78" i="7"/>
  <c r="I78" i="7"/>
  <c r="B78" i="7"/>
  <c r="K77" i="7"/>
  <c r="L77" i="7" s="1"/>
  <c r="J77" i="7"/>
  <c r="I77" i="7"/>
  <c r="B77" i="7"/>
  <c r="K76" i="7"/>
  <c r="L76" i="7" s="1"/>
  <c r="J76" i="7"/>
  <c r="I76" i="7"/>
  <c r="B76" i="7"/>
  <c r="K75" i="7"/>
  <c r="L75" i="7" s="1"/>
  <c r="J75" i="7"/>
  <c r="I75" i="7"/>
  <c r="B75" i="7"/>
  <c r="K74" i="7"/>
  <c r="L74" i="7" s="1"/>
  <c r="J74" i="7"/>
  <c r="I74" i="7"/>
  <c r="B74" i="7"/>
  <c r="K73" i="7"/>
  <c r="L73" i="7" s="1"/>
  <c r="J73" i="7"/>
  <c r="I73" i="7"/>
  <c r="B73" i="7"/>
  <c r="K72" i="7"/>
  <c r="L72" i="7" s="1"/>
  <c r="J72" i="7"/>
  <c r="I72" i="7"/>
  <c r="B72" i="7"/>
  <c r="K71" i="7"/>
  <c r="L71" i="7" s="1"/>
  <c r="J71" i="7"/>
  <c r="I71" i="7"/>
  <c r="B71" i="7"/>
  <c r="K70" i="7"/>
  <c r="L70" i="7" s="1"/>
  <c r="J70" i="7"/>
  <c r="I70" i="7"/>
  <c r="B70" i="7"/>
  <c r="K69" i="7"/>
  <c r="L69" i="7" s="1"/>
  <c r="J69" i="7"/>
  <c r="I69" i="7"/>
  <c r="B69" i="7"/>
  <c r="K68" i="7"/>
  <c r="L68" i="7" s="1"/>
  <c r="J68" i="7"/>
  <c r="I68" i="7"/>
  <c r="B68" i="7"/>
  <c r="K67" i="7"/>
  <c r="L67" i="7" s="1"/>
  <c r="J67" i="7"/>
  <c r="I67" i="7"/>
  <c r="B67" i="7"/>
  <c r="K66" i="7"/>
  <c r="L66" i="7" s="1"/>
  <c r="J66" i="7"/>
  <c r="I66" i="7"/>
  <c r="B66" i="7"/>
  <c r="K65" i="7"/>
  <c r="L65" i="7" s="1"/>
  <c r="J65" i="7"/>
  <c r="I65" i="7"/>
  <c r="B65" i="7"/>
  <c r="K64" i="7"/>
  <c r="L64" i="7" s="1"/>
  <c r="J64" i="7"/>
  <c r="I64" i="7"/>
  <c r="B64" i="7"/>
  <c r="K63" i="7"/>
  <c r="L63" i="7" s="1"/>
  <c r="J63" i="7"/>
  <c r="I63" i="7"/>
  <c r="B63" i="7"/>
  <c r="K62" i="7"/>
  <c r="L62" i="7" s="1"/>
  <c r="J62" i="7"/>
  <c r="I62" i="7"/>
  <c r="B62" i="7"/>
  <c r="K61" i="7"/>
  <c r="L61" i="7" s="1"/>
  <c r="J61" i="7"/>
  <c r="I61" i="7"/>
  <c r="B61" i="7"/>
  <c r="K60" i="7"/>
  <c r="L60" i="7" s="1"/>
  <c r="J60" i="7"/>
  <c r="I60" i="7"/>
  <c r="B60" i="7"/>
  <c r="K59" i="7"/>
  <c r="L59" i="7" s="1"/>
  <c r="J59" i="7"/>
  <c r="I59" i="7"/>
  <c r="B59" i="7"/>
  <c r="K58" i="7"/>
  <c r="L58" i="7" s="1"/>
  <c r="J58" i="7"/>
  <c r="I58" i="7"/>
  <c r="B58" i="7"/>
  <c r="K57" i="7"/>
  <c r="L57" i="7" s="1"/>
  <c r="J57" i="7"/>
  <c r="I57" i="7"/>
  <c r="B57" i="7"/>
  <c r="K56" i="7"/>
  <c r="L56" i="7" s="1"/>
  <c r="J56" i="7"/>
  <c r="I56" i="7"/>
  <c r="B56" i="7"/>
  <c r="K55" i="7"/>
  <c r="L55" i="7" s="1"/>
  <c r="J55" i="7"/>
  <c r="I55" i="7"/>
  <c r="B55" i="7"/>
  <c r="K54" i="7"/>
  <c r="L54" i="7" s="1"/>
  <c r="J54" i="7"/>
  <c r="I54" i="7"/>
  <c r="B54" i="7"/>
  <c r="K53" i="7"/>
  <c r="L53" i="7" s="1"/>
  <c r="J53" i="7"/>
  <c r="I53" i="7"/>
  <c r="B53" i="7"/>
  <c r="K52" i="7"/>
  <c r="L52" i="7" s="1"/>
  <c r="J52" i="7"/>
  <c r="I52" i="7"/>
  <c r="B52" i="7"/>
  <c r="K51" i="7"/>
  <c r="L51" i="7" s="1"/>
  <c r="J51" i="7"/>
  <c r="I51" i="7"/>
  <c r="B51" i="7"/>
  <c r="K50" i="7"/>
  <c r="L50" i="7" s="1"/>
  <c r="J50" i="7"/>
  <c r="I50" i="7"/>
  <c r="B50" i="7"/>
  <c r="K49" i="7"/>
  <c r="L49" i="7" s="1"/>
  <c r="J49" i="7"/>
  <c r="I49" i="7"/>
  <c r="B49" i="7"/>
  <c r="K48" i="7"/>
  <c r="L48" i="7" s="1"/>
  <c r="J48" i="7"/>
  <c r="I48" i="7"/>
  <c r="B48" i="7"/>
  <c r="K47" i="7"/>
  <c r="L47" i="7" s="1"/>
  <c r="J47" i="7"/>
  <c r="I47" i="7"/>
  <c r="B47" i="7"/>
  <c r="K46" i="7"/>
  <c r="L46" i="7" s="1"/>
  <c r="J46" i="7"/>
  <c r="I46" i="7"/>
  <c r="B46" i="7"/>
  <c r="K45" i="7"/>
  <c r="L45" i="7" s="1"/>
  <c r="J45" i="7"/>
  <c r="I45" i="7"/>
  <c r="B45" i="7"/>
  <c r="K44" i="7"/>
  <c r="L44" i="7" s="1"/>
  <c r="J44" i="7"/>
  <c r="I44" i="7"/>
  <c r="B44" i="7"/>
  <c r="K43" i="7"/>
  <c r="L43" i="7" s="1"/>
  <c r="J43" i="7"/>
  <c r="I43" i="7"/>
  <c r="B43" i="7"/>
  <c r="K42" i="7"/>
  <c r="L42" i="7" s="1"/>
  <c r="J42" i="7"/>
  <c r="I42" i="7"/>
  <c r="B42" i="7"/>
  <c r="K41" i="7"/>
  <c r="L41" i="7" s="1"/>
  <c r="J41" i="7"/>
  <c r="I41" i="7"/>
  <c r="B41" i="7"/>
  <c r="K40" i="7"/>
  <c r="L40" i="7" s="1"/>
  <c r="J40" i="7"/>
  <c r="I40" i="7"/>
  <c r="B40" i="7"/>
  <c r="K39" i="7"/>
  <c r="L39" i="7" s="1"/>
  <c r="J39" i="7"/>
  <c r="I39" i="7"/>
  <c r="B39" i="7"/>
  <c r="K38" i="7"/>
  <c r="L38" i="7" s="1"/>
  <c r="J38" i="7"/>
  <c r="I38" i="7"/>
  <c r="B38" i="7"/>
  <c r="K37" i="7"/>
  <c r="L37" i="7" s="1"/>
  <c r="J37" i="7"/>
  <c r="I37" i="7"/>
  <c r="B37" i="7"/>
  <c r="K36" i="7"/>
  <c r="L36" i="7" s="1"/>
  <c r="J36" i="7"/>
  <c r="I36" i="7"/>
  <c r="B36" i="7"/>
  <c r="K35" i="7"/>
  <c r="L35" i="7" s="1"/>
  <c r="J35" i="7"/>
  <c r="I35" i="7"/>
  <c r="B35" i="7"/>
  <c r="K34" i="7"/>
  <c r="L34" i="7" s="1"/>
  <c r="J34" i="7"/>
  <c r="I34" i="7"/>
  <c r="B34" i="7"/>
  <c r="K33" i="7"/>
  <c r="L33" i="7" s="1"/>
  <c r="J33" i="7"/>
  <c r="I33" i="7"/>
  <c r="B33" i="7"/>
  <c r="K32" i="7"/>
  <c r="L32" i="7" s="1"/>
  <c r="J32" i="7"/>
  <c r="I32" i="7"/>
  <c r="B32" i="7"/>
  <c r="K31" i="7"/>
  <c r="L31" i="7" s="1"/>
  <c r="J31" i="7"/>
  <c r="I31" i="7"/>
  <c r="B31" i="7"/>
  <c r="K30" i="7"/>
  <c r="L30" i="7" s="1"/>
  <c r="J30" i="7"/>
  <c r="I30" i="7"/>
  <c r="B30" i="7"/>
  <c r="K29" i="7"/>
  <c r="L29" i="7" s="1"/>
  <c r="J29" i="7"/>
  <c r="I29" i="7"/>
  <c r="B29" i="7"/>
  <c r="K28" i="7"/>
  <c r="L28" i="7" s="1"/>
  <c r="J28" i="7"/>
  <c r="I28" i="7"/>
  <c r="B28" i="7"/>
  <c r="K27" i="7"/>
  <c r="L27" i="7" s="1"/>
  <c r="J27" i="7"/>
  <c r="I27" i="7"/>
  <c r="B27" i="7"/>
  <c r="K26" i="7"/>
  <c r="L26" i="7" s="1"/>
  <c r="J26" i="7"/>
  <c r="I26" i="7"/>
  <c r="B26" i="7"/>
  <c r="K25" i="7"/>
  <c r="L25" i="7" s="1"/>
  <c r="J25" i="7"/>
  <c r="I25" i="7"/>
  <c r="B25" i="7"/>
  <c r="K24" i="7"/>
  <c r="L24" i="7" s="1"/>
  <c r="J24" i="7"/>
  <c r="I24" i="7"/>
  <c r="B24" i="7"/>
  <c r="K23" i="7"/>
  <c r="L23" i="7" s="1"/>
  <c r="J23" i="7"/>
  <c r="I23" i="7"/>
  <c r="B23" i="7"/>
  <c r="K22" i="7"/>
  <c r="L22" i="7" s="1"/>
  <c r="J22" i="7"/>
  <c r="I22" i="7"/>
  <c r="B22" i="7"/>
  <c r="K21" i="7"/>
  <c r="L21" i="7" s="1"/>
  <c r="J21" i="7"/>
  <c r="I21" i="7"/>
  <c r="B21" i="7"/>
  <c r="K20" i="7"/>
  <c r="L20" i="7" s="1"/>
  <c r="J20" i="7"/>
  <c r="I20" i="7"/>
  <c r="B20" i="7"/>
  <c r="K19" i="7"/>
  <c r="L19" i="7" s="1"/>
  <c r="J19" i="7"/>
  <c r="I19" i="7"/>
  <c r="B19" i="7"/>
  <c r="K18" i="7"/>
  <c r="L18" i="7" s="1"/>
  <c r="J18" i="7"/>
  <c r="I18" i="7"/>
  <c r="B18" i="7"/>
  <c r="K17" i="7"/>
  <c r="L17" i="7" s="1"/>
  <c r="J17" i="7"/>
  <c r="I17" i="7"/>
  <c r="B17" i="7"/>
  <c r="K16" i="7"/>
  <c r="L16" i="7" s="1"/>
  <c r="J16" i="7"/>
  <c r="I16" i="7"/>
  <c r="B16" i="7"/>
  <c r="K15" i="7"/>
  <c r="L15" i="7" s="1"/>
  <c r="J15" i="7"/>
  <c r="I15" i="7"/>
  <c r="B15" i="7"/>
  <c r="K14" i="7"/>
  <c r="L14" i="7" s="1"/>
  <c r="J14" i="7"/>
  <c r="I14" i="7"/>
  <c r="B14" i="7"/>
  <c r="K13" i="7"/>
  <c r="L13" i="7" s="1"/>
  <c r="J13" i="7"/>
  <c r="I13" i="7"/>
  <c r="B13" i="7"/>
  <c r="K12" i="7"/>
  <c r="L12" i="7" s="1"/>
  <c r="J12" i="7"/>
  <c r="I12" i="7"/>
  <c r="B12" i="7"/>
  <c r="K11" i="7"/>
  <c r="L11" i="7" s="1"/>
  <c r="J11" i="7"/>
  <c r="I11" i="7"/>
  <c r="B11" i="7"/>
  <c r="K10" i="7"/>
  <c r="L10" i="7" s="1"/>
  <c r="J10" i="7"/>
  <c r="I10" i="7"/>
  <c r="B10" i="7"/>
  <c r="K9" i="7"/>
  <c r="L9" i="7" s="1"/>
  <c r="J9" i="7"/>
  <c r="I9" i="7"/>
  <c r="B9" i="7"/>
  <c r="K8" i="7"/>
  <c r="L8" i="7" s="1"/>
  <c r="J8" i="7"/>
  <c r="I8" i="7"/>
  <c r="B8" i="7"/>
  <c r="K7" i="7"/>
  <c r="L7" i="7" s="1"/>
  <c r="J7" i="7"/>
  <c r="I7" i="7"/>
  <c r="B7" i="7"/>
  <c r="K6" i="7"/>
  <c r="L6" i="7" s="1"/>
  <c r="J6" i="7"/>
  <c r="I6" i="7"/>
  <c r="B6" i="7"/>
  <c r="K5" i="7"/>
  <c r="L5" i="7" s="1"/>
  <c r="J5" i="7"/>
  <c r="I5" i="7"/>
  <c r="B5" i="7"/>
  <c r="K4" i="7"/>
  <c r="L4" i="7" s="1"/>
  <c r="J4" i="7"/>
  <c r="I4" i="7"/>
  <c r="B4" i="7"/>
  <c r="K3" i="7"/>
  <c r="L3" i="7" s="1"/>
  <c r="J3" i="7"/>
  <c r="I3" i="7"/>
  <c r="I2" i="7"/>
  <c r="N500" i="6"/>
  <c r="M500" i="6"/>
  <c r="N499" i="6"/>
  <c r="M499" i="6"/>
  <c r="N498" i="6"/>
  <c r="M498" i="6"/>
  <c r="N497" i="6"/>
  <c r="M497" i="6"/>
  <c r="N496" i="6"/>
  <c r="M496" i="6"/>
  <c r="N495" i="6"/>
  <c r="M495" i="6"/>
  <c r="N494" i="6"/>
  <c r="M494" i="6"/>
  <c r="N493" i="6"/>
  <c r="M493" i="6"/>
  <c r="N492" i="6"/>
  <c r="M492" i="6"/>
  <c r="N491" i="6"/>
  <c r="M491" i="6"/>
  <c r="N490" i="6"/>
  <c r="M490" i="6"/>
  <c r="N489" i="6"/>
  <c r="M489" i="6"/>
  <c r="N488" i="6"/>
  <c r="M488" i="6"/>
  <c r="N487" i="6"/>
  <c r="M487" i="6"/>
  <c r="N486" i="6"/>
  <c r="M486" i="6"/>
  <c r="N485" i="6"/>
  <c r="M485" i="6"/>
  <c r="N484" i="6"/>
  <c r="M484" i="6"/>
  <c r="N483" i="6"/>
  <c r="M483" i="6"/>
  <c r="N482" i="6"/>
  <c r="M482" i="6"/>
  <c r="N481" i="6"/>
  <c r="M481" i="6"/>
  <c r="N480" i="6"/>
  <c r="M480" i="6"/>
  <c r="N479" i="6"/>
  <c r="M479" i="6"/>
  <c r="N478" i="6"/>
  <c r="M478" i="6"/>
  <c r="N477" i="6"/>
  <c r="M477" i="6"/>
  <c r="N476" i="6"/>
  <c r="M476" i="6"/>
  <c r="N475" i="6"/>
  <c r="M475" i="6"/>
  <c r="N474" i="6"/>
  <c r="M474" i="6"/>
  <c r="N473" i="6"/>
  <c r="M473" i="6"/>
  <c r="N472" i="6"/>
  <c r="M472" i="6"/>
  <c r="N471" i="6"/>
  <c r="M471" i="6"/>
  <c r="N470" i="6"/>
  <c r="M470" i="6"/>
  <c r="N469" i="6"/>
  <c r="M469" i="6"/>
  <c r="N468" i="6"/>
  <c r="M468" i="6"/>
  <c r="N467" i="6"/>
  <c r="M467" i="6"/>
  <c r="N466" i="6"/>
  <c r="M466" i="6"/>
  <c r="N465" i="6"/>
  <c r="M465" i="6"/>
  <c r="N464" i="6"/>
  <c r="M464" i="6"/>
  <c r="N463" i="6"/>
  <c r="M463" i="6"/>
  <c r="N462" i="6"/>
  <c r="M462" i="6"/>
  <c r="N461" i="6"/>
  <c r="M461" i="6"/>
  <c r="N460" i="6"/>
  <c r="M460" i="6"/>
  <c r="N459" i="6"/>
  <c r="M459" i="6"/>
  <c r="N458" i="6"/>
  <c r="M458" i="6"/>
  <c r="N457" i="6"/>
  <c r="M457" i="6"/>
  <c r="N456" i="6"/>
  <c r="M456" i="6"/>
  <c r="N455" i="6"/>
  <c r="M455" i="6"/>
  <c r="N454" i="6"/>
  <c r="M454" i="6"/>
  <c r="N453" i="6"/>
  <c r="M453" i="6"/>
  <c r="N452" i="6"/>
  <c r="M452" i="6"/>
  <c r="N451" i="6"/>
  <c r="M451" i="6"/>
  <c r="N450" i="6"/>
  <c r="M450" i="6"/>
  <c r="N449" i="6"/>
  <c r="M449" i="6"/>
  <c r="N448" i="6"/>
  <c r="M448" i="6"/>
  <c r="N447" i="6"/>
  <c r="M447" i="6"/>
  <c r="N446" i="6"/>
  <c r="M446" i="6"/>
  <c r="N445" i="6"/>
  <c r="M445" i="6"/>
  <c r="N444" i="6"/>
  <c r="M444" i="6"/>
  <c r="N443" i="6"/>
  <c r="M443" i="6"/>
  <c r="N442" i="6"/>
  <c r="M442" i="6"/>
  <c r="N441" i="6"/>
  <c r="M441" i="6"/>
  <c r="N440" i="6"/>
  <c r="M440" i="6"/>
  <c r="N439" i="6"/>
  <c r="M439" i="6"/>
  <c r="N438" i="6"/>
  <c r="M438" i="6"/>
  <c r="N437" i="6"/>
  <c r="M437" i="6"/>
  <c r="N436" i="6"/>
  <c r="M436" i="6"/>
  <c r="N435" i="6"/>
  <c r="M435" i="6"/>
  <c r="N434" i="6"/>
  <c r="M434" i="6"/>
  <c r="N433" i="6"/>
  <c r="M433" i="6"/>
  <c r="N432" i="6"/>
  <c r="M432" i="6"/>
  <c r="N431" i="6"/>
  <c r="M431" i="6"/>
  <c r="N430" i="6"/>
  <c r="M430" i="6"/>
  <c r="N429" i="6"/>
  <c r="M429" i="6"/>
  <c r="N428" i="6"/>
  <c r="M428" i="6"/>
  <c r="N427" i="6"/>
  <c r="M427" i="6"/>
  <c r="N426" i="6"/>
  <c r="M426" i="6"/>
  <c r="N425" i="6"/>
  <c r="M425" i="6"/>
  <c r="N424" i="6"/>
  <c r="M424" i="6"/>
  <c r="N423" i="6"/>
  <c r="M423" i="6"/>
  <c r="N422" i="6"/>
  <c r="M422" i="6"/>
  <c r="N421" i="6"/>
  <c r="M421" i="6"/>
  <c r="N420" i="6"/>
  <c r="M420" i="6"/>
  <c r="N419" i="6"/>
  <c r="M419" i="6"/>
  <c r="N418" i="6"/>
  <c r="M418" i="6"/>
  <c r="N417" i="6"/>
  <c r="M417" i="6"/>
  <c r="N416" i="6"/>
  <c r="M416" i="6"/>
  <c r="N415" i="6"/>
  <c r="M415" i="6"/>
  <c r="N414" i="6"/>
  <c r="M414" i="6"/>
  <c r="N413" i="6"/>
  <c r="M413" i="6"/>
  <c r="N412" i="6"/>
  <c r="M412" i="6"/>
  <c r="N411" i="6"/>
  <c r="M411" i="6"/>
  <c r="N410" i="6"/>
  <c r="M410" i="6"/>
  <c r="N409" i="6"/>
  <c r="M409" i="6"/>
  <c r="N408" i="6"/>
  <c r="M408" i="6"/>
  <c r="N407" i="6"/>
  <c r="M407" i="6"/>
  <c r="N406" i="6"/>
  <c r="M406" i="6"/>
  <c r="N405" i="6"/>
  <c r="M405" i="6"/>
  <c r="N404" i="6"/>
  <c r="M404" i="6"/>
  <c r="N403" i="6"/>
  <c r="M403" i="6"/>
  <c r="N402" i="6"/>
  <c r="M402" i="6"/>
  <c r="N401" i="6"/>
  <c r="M401" i="6"/>
  <c r="N400" i="6"/>
  <c r="M400" i="6"/>
  <c r="N399" i="6"/>
  <c r="M399" i="6"/>
  <c r="N398" i="6"/>
  <c r="M398" i="6"/>
  <c r="N397" i="6"/>
  <c r="M397" i="6"/>
  <c r="N396" i="6"/>
  <c r="M396" i="6"/>
  <c r="N395" i="6"/>
  <c r="M395" i="6"/>
  <c r="N394" i="6"/>
  <c r="M394" i="6"/>
  <c r="N393" i="6"/>
  <c r="M393" i="6"/>
  <c r="N392" i="6"/>
  <c r="M392" i="6"/>
  <c r="N391" i="6"/>
  <c r="M391" i="6"/>
  <c r="N390" i="6"/>
  <c r="M390" i="6"/>
  <c r="N389" i="6"/>
  <c r="M389" i="6"/>
  <c r="N388" i="6"/>
  <c r="M388" i="6"/>
  <c r="N387" i="6"/>
  <c r="M387" i="6"/>
  <c r="N386" i="6"/>
  <c r="M386" i="6"/>
  <c r="N385" i="6"/>
  <c r="M385" i="6"/>
  <c r="N384" i="6"/>
  <c r="M384" i="6"/>
  <c r="N383" i="6"/>
  <c r="M383" i="6"/>
  <c r="N382" i="6"/>
  <c r="M382" i="6"/>
  <c r="N381" i="6"/>
  <c r="M381" i="6"/>
  <c r="N380" i="6"/>
  <c r="M380" i="6"/>
  <c r="N379" i="6"/>
  <c r="M379" i="6"/>
  <c r="N378" i="6"/>
  <c r="M378" i="6"/>
  <c r="N377" i="6"/>
  <c r="M377" i="6"/>
  <c r="N376" i="6"/>
  <c r="M376" i="6"/>
  <c r="N375" i="6"/>
  <c r="M375" i="6"/>
  <c r="N374" i="6"/>
  <c r="M374" i="6"/>
  <c r="N373" i="6"/>
  <c r="M373" i="6"/>
  <c r="N372" i="6"/>
  <c r="M372" i="6"/>
  <c r="N371" i="6"/>
  <c r="M371" i="6"/>
  <c r="N370" i="6"/>
  <c r="M370" i="6"/>
  <c r="N369" i="6"/>
  <c r="M369" i="6"/>
  <c r="N368" i="6"/>
  <c r="M368" i="6"/>
  <c r="N367" i="6"/>
  <c r="M367" i="6"/>
  <c r="N366" i="6"/>
  <c r="M366" i="6"/>
  <c r="N365" i="6"/>
  <c r="M365" i="6"/>
  <c r="N364" i="6"/>
  <c r="M364" i="6"/>
  <c r="N363" i="6"/>
  <c r="M363" i="6"/>
  <c r="N362" i="6"/>
  <c r="M362" i="6"/>
  <c r="N361" i="6"/>
  <c r="M361" i="6"/>
  <c r="N360" i="6"/>
  <c r="M360" i="6"/>
  <c r="N359" i="6"/>
  <c r="M359" i="6"/>
  <c r="N358" i="6"/>
  <c r="M358" i="6"/>
  <c r="N357" i="6"/>
  <c r="M357" i="6"/>
  <c r="N356" i="6"/>
  <c r="M356" i="6"/>
  <c r="N355" i="6"/>
  <c r="M355" i="6"/>
  <c r="N354" i="6"/>
  <c r="M354" i="6"/>
  <c r="N353" i="6"/>
  <c r="M353" i="6"/>
  <c r="N352" i="6"/>
  <c r="M352" i="6"/>
  <c r="N351" i="6"/>
  <c r="M351" i="6"/>
  <c r="N350" i="6"/>
  <c r="M350" i="6"/>
  <c r="N349" i="6"/>
  <c r="M349" i="6"/>
  <c r="N348" i="6"/>
  <c r="M348" i="6"/>
  <c r="N347" i="6"/>
  <c r="M347" i="6"/>
  <c r="N346" i="6"/>
  <c r="M346" i="6"/>
  <c r="N345" i="6"/>
  <c r="M345" i="6"/>
  <c r="N344" i="6"/>
  <c r="M344" i="6"/>
  <c r="N343" i="6"/>
  <c r="M343" i="6"/>
  <c r="N342" i="6"/>
  <c r="M342" i="6"/>
  <c r="N341" i="6"/>
  <c r="M341" i="6"/>
  <c r="N340" i="6"/>
  <c r="M340" i="6"/>
  <c r="N339" i="6"/>
  <c r="M339" i="6"/>
  <c r="N338" i="6"/>
  <c r="M338" i="6"/>
  <c r="N337" i="6"/>
  <c r="M337" i="6"/>
  <c r="N336" i="6"/>
  <c r="M336" i="6"/>
  <c r="N335" i="6"/>
  <c r="M335" i="6"/>
  <c r="N334" i="6"/>
  <c r="M334" i="6"/>
  <c r="N333" i="6"/>
  <c r="M333" i="6"/>
  <c r="N332" i="6"/>
  <c r="M332" i="6"/>
  <c r="N331" i="6"/>
  <c r="M331" i="6"/>
  <c r="N330" i="6"/>
  <c r="M330" i="6"/>
  <c r="N329" i="6"/>
  <c r="M329" i="6"/>
  <c r="N328" i="6"/>
  <c r="M328" i="6"/>
  <c r="N327" i="6"/>
  <c r="M327" i="6"/>
  <c r="N326" i="6"/>
  <c r="M326" i="6"/>
  <c r="N325" i="6"/>
  <c r="M325" i="6"/>
  <c r="N324" i="6"/>
  <c r="M324" i="6"/>
  <c r="N323" i="6"/>
  <c r="M323" i="6"/>
  <c r="N322" i="6"/>
  <c r="M322" i="6"/>
  <c r="N321" i="6"/>
  <c r="M321" i="6"/>
  <c r="N320" i="6"/>
  <c r="M320" i="6"/>
  <c r="N319" i="6"/>
  <c r="M319" i="6"/>
  <c r="N318" i="6"/>
  <c r="M318" i="6"/>
  <c r="N317" i="6"/>
  <c r="M317" i="6"/>
  <c r="N316" i="6"/>
  <c r="M316" i="6"/>
  <c r="N315" i="6"/>
  <c r="M315" i="6"/>
  <c r="N314" i="6"/>
  <c r="M314" i="6"/>
  <c r="N313" i="6"/>
  <c r="M313" i="6"/>
  <c r="N312" i="6"/>
  <c r="M312" i="6"/>
  <c r="N311" i="6"/>
  <c r="M311" i="6"/>
  <c r="N310" i="6"/>
  <c r="M310" i="6"/>
  <c r="N309" i="6"/>
  <c r="M309" i="6"/>
  <c r="N308" i="6"/>
  <c r="M308" i="6"/>
  <c r="N307" i="6"/>
  <c r="M307" i="6"/>
  <c r="N306" i="6"/>
  <c r="M306" i="6"/>
  <c r="N305" i="6"/>
  <c r="M305" i="6"/>
  <c r="N304" i="6"/>
  <c r="M304" i="6"/>
  <c r="N303" i="6"/>
  <c r="M303" i="6"/>
  <c r="N302" i="6"/>
  <c r="M302" i="6"/>
  <c r="N301" i="6"/>
  <c r="M301" i="6"/>
  <c r="N300" i="6"/>
  <c r="M300" i="6"/>
  <c r="N299" i="6"/>
  <c r="M299" i="6"/>
  <c r="N298" i="6"/>
  <c r="M298" i="6"/>
  <c r="N297" i="6"/>
  <c r="M297" i="6"/>
  <c r="N296" i="6"/>
  <c r="M296" i="6"/>
  <c r="N295" i="6"/>
  <c r="M295" i="6"/>
  <c r="N294" i="6"/>
  <c r="M294" i="6"/>
  <c r="N293" i="6"/>
  <c r="M293" i="6"/>
  <c r="N292" i="6"/>
  <c r="M292" i="6"/>
  <c r="N291" i="6"/>
  <c r="M291" i="6"/>
  <c r="N290" i="6"/>
  <c r="M290" i="6"/>
  <c r="N289" i="6"/>
  <c r="M289" i="6"/>
  <c r="N288" i="6"/>
  <c r="M288" i="6"/>
  <c r="N287" i="6"/>
  <c r="M287" i="6"/>
  <c r="N286" i="6"/>
  <c r="M286" i="6"/>
  <c r="N285" i="6"/>
  <c r="M285" i="6"/>
  <c r="N284" i="6"/>
  <c r="M284" i="6"/>
  <c r="N283" i="6"/>
  <c r="M283" i="6"/>
  <c r="N282" i="6"/>
  <c r="M282" i="6"/>
  <c r="N281" i="6"/>
  <c r="M281" i="6"/>
  <c r="N280" i="6"/>
  <c r="M280" i="6"/>
  <c r="N279" i="6"/>
  <c r="M279" i="6"/>
  <c r="N278" i="6"/>
  <c r="M278" i="6"/>
  <c r="N277" i="6"/>
  <c r="M277" i="6"/>
  <c r="N276" i="6"/>
  <c r="M276" i="6"/>
  <c r="N275" i="6"/>
  <c r="M275" i="6"/>
  <c r="N274" i="6"/>
  <c r="M274" i="6"/>
  <c r="N273" i="6"/>
  <c r="M273" i="6"/>
  <c r="N272" i="6"/>
  <c r="M272" i="6"/>
  <c r="N271" i="6"/>
  <c r="M271" i="6"/>
  <c r="N270" i="6"/>
  <c r="M270" i="6"/>
  <c r="N269" i="6"/>
  <c r="M269" i="6"/>
  <c r="N268" i="6"/>
  <c r="M268" i="6"/>
  <c r="N267" i="6"/>
  <c r="M267" i="6"/>
  <c r="N266" i="6"/>
  <c r="M266" i="6"/>
  <c r="N265" i="6"/>
  <c r="M265" i="6"/>
  <c r="N264" i="6"/>
  <c r="M264" i="6"/>
  <c r="N263" i="6"/>
  <c r="M263" i="6"/>
  <c r="N262" i="6"/>
  <c r="M262" i="6"/>
  <c r="N261" i="6"/>
  <c r="M261" i="6"/>
  <c r="N260" i="6"/>
  <c r="M260" i="6"/>
  <c r="N259" i="6"/>
  <c r="M259" i="6"/>
  <c r="N258" i="6"/>
  <c r="M258" i="6"/>
  <c r="N257" i="6"/>
  <c r="M257" i="6"/>
  <c r="N256" i="6"/>
  <c r="M256" i="6"/>
  <c r="N255" i="6"/>
  <c r="M255" i="6"/>
  <c r="N254" i="6"/>
  <c r="M254" i="6"/>
  <c r="N253" i="6"/>
  <c r="M253" i="6"/>
  <c r="N252" i="6"/>
  <c r="M252" i="6"/>
  <c r="N251" i="6"/>
  <c r="M251" i="6"/>
  <c r="N250" i="6"/>
  <c r="M250" i="6"/>
  <c r="N249" i="6"/>
  <c r="M249" i="6"/>
  <c r="N248" i="6"/>
  <c r="M248" i="6"/>
  <c r="N247" i="6"/>
  <c r="M247" i="6"/>
  <c r="N246" i="6"/>
  <c r="M246" i="6"/>
  <c r="N245" i="6"/>
  <c r="M245" i="6"/>
  <c r="N244" i="6"/>
  <c r="M244" i="6"/>
  <c r="N243" i="6"/>
  <c r="M243" i="6"/>
  <c r="N242" i="6"/>
  <c r="M242" i="6"/>
  <c r="N241" i="6"/>
  <c r="M241" i="6"/>
  <c r="N240" i="6"/>
  <c r="M240" i="6"/>
  <c r="N239" i="6"/>
  <c r="M239" i="6"/>
  <c r="N238" i="6"/>
  <c r="M238" i="6"/>
  <c r="N237" i="6"/>
  <c r="M237" i="6"/>
  <c r="N236" i="6"/>
  <c r="M236" i="6"/>
  <c r="N235" i="6"/>
  <c r="M235" i="6"/>
  <c r="N234" i="6"/>
  <c r="M234" i="6"/>
  <c r="N233" i="6"/>
  <c r="M233" i="6"/>
  <c r="N232" i="6"/>
  <c r="M232" i="6"/>
  <c r="N231" i="6"/>
  <c r="M231" i="6"/>
  <c r="N230" i="6"/>
  <c r="M230" i="6"/>
  <c r="N229" i="6"/>
  <c r="M229" i="6"/>
  <c r="N228" i="6"/>
  <c r="M228" i="6"/>
  <c r="N227" i="6"/>
  <c r="M227" i="6"/>
  <c r="N226" i="6"/>
  <c r="M226" i="6"/>
  <c r="N225" i="6"/>
  <c r="M225" i="6"/>
  <c r="N224" i="6"/>
  <c r="M224" i="6"/>
  <c r="N223" i="6"/>
  <c r="M223" i="6"/>
  <c r="N222" i="6"/>
  <c r="M222" i="6"/>
  <c r="N221" i="6"/>
  <c r="M221" i="6"/>
  <c r="N220" i="6"/>
  <c r="M220" i="6"/>
  <c r="N219" i="6"/>
  <c r="M219" i="6"/>
  <c r="N218" i="6"/>
  <c r="M218" i="6"/>
  <c r="N217" i="6"/>
  <c r="M217" i="6"/>
  <c r="N216" i="6"/>
  <c r="M216" i="6"/>
  <c r="N215" i="6"/>
  <c r="M215" i="6"/>
  <c r="N214" i="6"/>
  <c r="M214" i="6"/>
  <c r="N213" i="6"/>
  <c r="M213" i="6"/>
  <c r="N212" i="6"/>
  <c r="M212" i="6"/>
  <c r="N211" i="6"/>
  <c r="M211" i="6"/>
  <c r="N210" i="6"/>
  <c r="M210" i="6"/>
  <c r="N209" i="6"/>
  <c r="M209" i="6"/>
  <c r="N208" i="6"/>
  <c r="M208" i="6"/>
  <c r="N207" i="6"/>
  <c r="M207" i="6"/>
  <c r="N206" i="6"/>
  <c r="M206" i="6"/>
  <c r="N205" i="6"/>
  <c r="M205" i="6"/>
  <c r="N204" i="6"/>
  <c r="M204" i="6"/>
  <c r="N203" i="6"/>
  <c r="M203" i="6"/>
  <c r="N202" i="6"/>
  <c r="M202" i="6"/>
  <c r="N201" i="6"/>
  <c r="M201" i="6"/>
  <c r="N200" i="6"/>
  <c r="M200" i="6"/>
  <c r="N199" i="6"/>
  <c r="M199" i="6"/>
  <c r="N198" i="6"/>
  <c r="M198" i="6"/>
  <c r="N197" i="6"/>
  <c r="M197" i="6"/>
  <c r="N196" i="6"/>
  <c r="M196" i="6"/>
  <c r="N195" i="6"/>
  <c r="M195" i="6"/>
  <c r="N194" i="6"/>
  <c r="M194" i="6"/>
  <c r="N193" i="6"/>
  <c r="M193" i="6"/>
  <c r="N192" i="6"/>
  <c r="M192" i="6"/>
  <c r="N191" i="6"/>
  <c r="M191" i="6"/>
  <c r="N190" i="6"/>
  <c r="M190" i="6"/>
  <c r="N189" i="6"/>
  <c r="M189" i="6"/>
  <c r="N188" i="6"/>
  <c r="M188" i="6"/>
  <c r="N187" i="6"/>
  <c r="M187" i="6"/>
  <c r="N186" i="6"/>
  <c r="M186" i="6"/>
  <c r="N185" i="6"/>
  <c r="M185" i="6"/>
  <c r="N184" i="6"/>
  <c r="M184" i="6"/>
  <c r="N183" i="6"/>
  <c r="M183" i="6"/>
  <c r="N182" i="6"/>
  <c r="M182" i="6"/>
  <c r="N181" i="6"/>
  <c r="M181" i="6"/>
  <c r="N180" i="6"/>
  <c r="M180" i="6"/>
  <c r="N179" i="6"/>
  <c r="M179" i="6"/>
  <c r="N178" i="6"/>
  <c r="M178" i="6"/>
  <c r="N177" i="6"/>
  <c r="M177" i="6"/>
  <c r="N176" i="6"/>
  <c r="M176" i="6"/>
  <c r="N175" i="6"/>
  <c r="M175" i="6"/>
  <c r="N174" i="6"/>
  <c r="M174" i="6"/>
  <c r="N173" i="6"/>
  <c r="M173" i="6"/>
  <c r="N172" i="6"/>
  <c r="M172" i="6"/>
  <c r="N171" i="6"/>
  <c r="M171" i="6"/>
  <c r="N170" i="6"/>
  <c r="M170" i="6"/>
  <c r="N169" i="6"/>
  <c r="M169" i="6"/>
  <c r="N168" i="6"/>
  <c r="M168" i="6"/>
  <c r="N167" i="6"/>
  <c r="M167" i="6"/>
  <c r="N166" i="6"/>
  <c r="M166" i="6"/>
  <c r="N165" i="6"/>
  <c r="M165" i="6"/>
  <c r="N164" i="6"/>
  <c r="M164" i="6"/>
  <c r="N163" i="6"/>
  <c r="M163" i="6"/>
  <c r="N162" i="6"/>
  <c r="M162" i="6"/>
  <c r="N161" i="6"/>
  <c r="M161" i="6"/>
  <c r="N160" i="6"/>
  <c r="M160" i="6"/>
  <c r="N159" i="6"/>
  <c r="M159" i="6"/>
  <c r="N158" i="6"/>
  <c r="M158" i="6"/>
  <c r="N157" i="6"/>
  <c r="M157" i="6"/>
  <c r="N156" i="6"/>
  <c r="M156" i="6"/>
  <c r="N155" i="6"/>
  <c r="M155" i="6"/>
  <c r="N154" i="6"/>
  <c r="M154" i="6"/>
  <c r="N153" i="6"/>
  <c r="M153" i="6"/>
  <c r="N152" i="6"/>
  <c r="M152" i="6"/>
  <c r="N151" i="6"/>
  <c r="M151" i="6"/>
  <c r="N150" i="6"/>
  <c r="M150" i="6"/>
  <c r="N149" i="6"/>
  <c r="M149" i="6"/>
  <c r="N148" i="6"/>
  <c r="M148" i="6"/>
  <c r="N147" i="6"/>
  <c r="M147" i="6"/>
  <c r="N146" i="6"/>
  <c r="M146" i="6"/>
  <c r="N145" i="6"/>
  <c r="M145" i="6"/>
  <c r="N144" i="6"/>
  <c r="M144" i="6"/>
  <c r="N143" i="6"/>
  <c r="M143" i="6"/>
  <c r="N142" i="6"/>
  <c r="M142" i="6"/>
  <c r="N141" i="6"/>
  <c r="M141" i="6"/>
  <c r="N140" i="6"/>
  <c r="M140" i="6"/>
  <c r="N139" i="6"/>
  <c r="M139" i="6"/>
  <c r="N138" i="6"/>
  <c r="M138" i="6"/>
  <c r="N137" i="6"/>
  <c r="M137" i="6"/>
  <c r="N136" i="6"/>
  <c r="M136" i="6"/>
  <c r="N135" i="6"/>
  <c r="M135" i="6"/>
  <c r="N134" i="6"/>
  <c r="M134" i="6"/>
  <c r="N133" i="6"/>
  <c r="M133" i="6"/>
  <c r="N132" i="6"/>
  <c r="M132" i="6"/>
  <c r="N131" i="6"/>
  <c r="M131" i="6"/>
  <c r="N130" i="6"/>
  <c r="M130" i="6"/>
  <c r="N129" i="6"/>
  <c r="M129" i="6"/>
  <c r="N128" i="6"/>
  <c r="M128" i="6"/>
  <c r="N127" i="6"/>
  <c r="M127" i="6"/>
  <c r="N126" i="6"/>
  <c r="M126" i="6"/>
  <c r="N125" i="6"/>
  <c r="M125" i="6"/>
  <c r="N124" i="6"/>
  <c r="M124" i="6"/>
  <c r="N123" i="6"/>
  <c r="M123" i="6"/>
  <c r="N122" i="6"/>
  <c r="M122" i="6"/>
  <c r="N121" i="6"/>
  <c r="M121" i="6"/>
  <c r="N120" i="6"/>
  <c r="M120" i="6"/>
  <c r="N119" i="6"/>
  <c r="M119" i="6"/>
  <c r="N118" i="6"/>
  <c r="M118" i="6"/>
  <c r="N117" i="6"/>
  <c r="M117" i="6"/>
  <c r="N116" i="6"/>
  <c r="M116" i="6"/>
  <c r="N115" i="6"/>
  <c r="M115" i="6"/>
  <c r="N114" i="6"/>
  <c r="M114" i="6"/>
  <c r="N113" i="6"/>
  <c r="M113" i="6"/>
  <c r="N112" i="6"/>
  <c r="M112" i="6"/>
  <c r="N111" i="6"/>
  <c r="M111" i="6"/>
  <c r="N110" i="6"/>
  <c r="M110" i="6"/>
  <c r="N109" i="6"/>
  <c r="M109" i="6"/>
  <c r="N108" i="6"/>
  <c r="M108" i="6"/>
  <c r="N107" i="6"/>
  <c r="M107" i="6"/>
  <c r="N106" i="6"/>
  <c r="M106" i="6"/>
  <c r="N105" i="6"/>
  <c r="M105" i="6"/>
  <c r="N104" i="6"/>
  <c r="M104" i="6"/>
  <c r="N103" i="6"/>
  <c r="M103" i="6"/>
  <c r="N102" i="6"/>
  <c r="M102" i="6"/>
  <c r="N101" i="6"/>
  <c r="M101" i="6"/>
  <c r="N100" i="6"/>
  <c r="M100" i="6"/>
  <c r="N99" i="6"/>
  <c r="M99" i="6"/>
  <c r="N98" i="6"/>
  <c r="M98" i="6"/>
  <c r="N97" i="6"/>
  <c r="M97" i="6"/>
  <c r="N96" i="6"/>
  <c r="M96" i="6"/>
  <c r="N95" i="6"/>
  <c r="M95" i="6"/>
  <c r="N94" i="6"/>
  <c r="M94" i="6"/>
  <c r="N93" i="6"/>
  <c r="M93" i="6"/>
  <c r="N92" i="6"/>
  <c r="M92" i="6"/>
  <c r="N91" i="6"/>
  <c r="M91" i="6"/>
  <c r="N90" i="6"/>
  <c r="M90" i="6"/>
  <c r="N89" i="6"/>
  <c r="M89" i="6"/>
  <c r="N88" i="6"/>
  <c r="M88" i="6"/>
  <c r="N87" i="6"/>
  <c r="M87" i="6"/>
  <c r="N86" i="6"/>
  <c r="M86" i="6"/>
  <c r="N85" i="6"/>
  <c r="M85" i="6"/>
  <c r="N84" i="6"/>
  <c r="M84" i="6"/>
  <c r="N83" i="6"/>
  <c r="M83" i="6"/>
  <c r="N82" i="6"/>
  <c r="M82" i="6"/>
  <c r="N81" i="6"/>
  <c r="M81" i="6"/>
  <c r="N80" i="6"/>
  <c r="M80" i="6"/>
  <c r="N79" i="6"/>
  <c r="M79" i="6"/>
  <c r="N78" i="6"/>
  <c r="M78" i="6"/>
  <c r="N77" i="6"/>
  <c r="M77" i="6"/>
  <c r="N76" i="6"/>
  <c r="M76" i="6"/>
  <c r="N75" i="6"/>
  <c r="M75" i="6"/>
  <c r="N74" i="6"/>
  <c r="M74" i="6"/>
  <c r="N73" i="6"/>
  <c r="M73" i="6"/>
  <c r="N72" i="6"/>
  <c r="M72" i="6"/>
  <c r="N71" i="6"/>
  <c r="M71" i="6"/>
  <c r="N70" i="6"/>
  <c r="M70" i="6"/>
  <c r="N69" i="6"/>
  <c r="M69" i="6"/>
  <c r="N68" i="6"/>
  <c r="M68" i="6"/>
  <c r="N67" i="6"/>
  <c r="M67" i="6"/>
  <c r="N66" i="6"/>
  <c r="M66" i="6"/>
  <c r="N65" i="6"/>
  <c r="M65" i="6"/>
  <c r="N64" i="6"/>
  <c r="M64" i="6"/>
  <c r="N63" i="6"/>
  <c r="M63" i="6"/>
  <c r="N62" i="6"/>
  <c r="M62" i="6"/>
  <c r="N61" i="6"/>
  <c r="M61" i="6"/>
  <c r="N60" i="6"/>
  <c r="M60" i="6"/>
  <c r="N59" i="6"/>
  <c r="M59" i="6"/>
  <c r="N58" i="6"/>
  <c r="M58" i="6"/>
  <c r="N57" i="6"/>
  <c r="M57" i="6"/>
  <c r="N56" i="6"/>
  <c r="M56" i="6"/>
  <c r="N55" i="6"/>
  <c r="M55" i="6"/>
  <c r="N54" i="6"/>
  <c r="M54" i="6"/>
  <c r="N53" i="6"/>
  <c r="M53" i="6"/>
  <c r="N52" i="6"/>
  <c r="M52" i="6"/>
  <c r="N51" i="6"/>
  <c r="M51" i="6"/>
  <c r="N50" i="6"/>
  <c r="M50" i="6"/>
  <c r="N49" i="6"/>
  <c r="M49" i="6"/>
  <c r="N48" i="6"/>
  <c r="M48" i="6"/>
  <c r="N47" i="6"/>
  <c r="M47" i="6"/>
  <c r="N46" i="6"/>
  <c r="M46" i="6"/>
  <c r="N45" i="6"/>
  <c r="M45" i="6"/>
  <c r="N44" i="6"/>
  <c r="M44" i="6"/>
  <c r="N43" i="6"/>
  <c r="M43" i="6"/>
  <c r="N42" i="6"/>
  <c r="M42" i="6"/>
  <c r="N41" i="6"/>
  <c r="M41" i="6"/>
  <c r="N40" i="6"/>
  <c r="M40" i="6"/>
  <c r="N39" i="6"/>
  <c r="M39" i="6"/>
  <c r="N38" i="6"/>
  <c r="M38" i="6"/>
  <c r="N37" i="6"/>
  <c r="M37" i="6"/>
  <c r="N36" i="6"/>
  <c r="M36" i="6"/>
  <c r="N35" i="6"/>
  <c r="M35" i="6"/>
  <c r="N34" i="6"/>
  <c r="M34" i="6"/>
  <c r="N33" i="6"/>
  <c r="M33" i="6"/>
  <c r="N32" i="6"/>
  <c r="M32" i="6"/>
  <c r="N31" i="6"/>
  <c r="M31" i="6"/>
  <c r="N30" i="6"/>
  <c r="M30" i="6"/>
  <c r="N29" i="6"/>
  <c r="M29" i="6"/>
  <c r="N28" i="6"/>
  <c r="M28" i="6"/>
  <c r="N27" i="6"/>
  <c r="M27" i="6"/>
  <c r="N26" i="6"/>
  <c r="M26" i="6"/>
  <c r="N25" i="6"/>
  <c r="M25" i="6"/>
  <c r="N24" i="6"/>
  <c r="M24" i="6"/>
  <c r="N23" i="6"/>
  <c r="M23" i="6"/>
  <c r="N22" i="6"/>
  <c r="M22" i="6"/>
  <c r="N21" i="6"/>
  <c r="M21" i="6"/>
  <c r="N20" i="6"/>
  <c r="M20" i="6"/>
  <c r="N19" i="6"/>
  <c r="M19" i="6"/>
  <c r="N18" i="6"/>
  <c r="M18" i="6"/>
  <c r="N17" i="6"/>
  <c r="M17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M10" i="6"/>
  <c r="N9" i="6"/>
  <c r="M9" i="6"/>
  <c r="N8" i="6"/>
  <c r="M8" i="6"/>
  <c r="N7" i="6"/>
  <c r="M7" i="6"/>
  <c r="N6" i="6"/>
  <c r="M6" i="6"/>
  <c r="N5" i="6"/>
  <c r="M5" i="6"/>
  <c r="N4" i="6"/>
  <c r="M4" i="6"/>
  <c r="N3" i="6"/>
  <c r="M3" i="6"/>
  <c r="M2" i="6"/>
  <c r="N2" i="6" s="1"/>
  <c r="G4" i="14" l="1"/>
  <c r="G8" i="14"/>
  <c r="G13" i="14"/>
  <c r="H11" i="14"/>
  <c r="I11" i="14" s="1"/>
  <c r="J11" i="14" s="1"/>
  <c r="H9" i="14"/>
  <c r="I9" i="14" s="1"/>
  <c r="J9" i="14" s="1"/>
  <c r="G11" i="14"/>
  <c r="H13" i="14"/>
  <c r="I13" i="14" s="1"/>
  <c r="J13" i="14" s="1"/>
  <c r="D14" i="14"/>
  <c r="E14" i="14"/>
  <c r="H12" i="14"/>
  <c r="I12" i="14" s="1"/>
  <c r="J12" i="14" s="1"/>
  <c r="H3" i="14"/>
  <c r="I3" i="14" s="1"/>
  <c r="J3" i="14" s="1"/>
  <c r="H5" i="14"/>
  <c r="I5" i="14" s="1"/>
  <c r="J5" i="14" s="1"/>
  <c r="G6" i="14"/>
  <c r="H7" i="14"/>
  <c r="I7" i="14" s="1"/>
  <c r="J7" i="14" s="1"/>
  <c r="D6" i="16"/>
  <c r="D9" i="16"/>
  <c r="D7" i="16"/>
  <c r="D11" i="16"/>
  <c r="C4" i="16"/>
  <c r="C5" i="16" s="1"/>
  <c r="H2" i="14"/>
  <c r="F10" i="15"/>
  <c r="F8" i="15"/>
  <c r="K2" i="11"/>
  <c r="B5" i="15"/>
  <c r="B7" i="15" s="1"/>
  <c r="B8" i="15" s="1"/>
  <c r="B2" i="16"/>
  <c r="C10" i="14"/>
  <c r="H10" i="14" s="1"/>
  <c r="F9" i="15"/>
  <c r="B6" i="15"/>
  <c r="B3" i="16"/>
  <c r="D3" i="16" s="1"/>
  <c r="L2" i="7"/>
  <c r="G5" i="14"/>
  <c r="G9" i="14"/>
  <c r="G12" i="14"/>
  <c r="G2" i="14"/>
  <c r="F10" i="14"/>
  <c r="F14" i="14" s="1"/>
  <c r="B4" i="16" l="1"/>
  <c r="D2" i="16"/>
  <c r="I10" i="14"/>
  <c r="J10" i="14" s="1"/>
  <c r="I2" i="14"/>
  <c r="H14" i="14"/>
  <c r="B14" i="14"/>
  <c r="G10" i="14"/>
  <c r="G14" i="14" s="1"/>
  <c r="B8" i="16"/>
  <c r="D8" i="16" s="1"/>
  <c r="B9" i="15"/>
  <c r="C14" i="14"/>
  <c r="I14" i="14" l="1"/>
  <c r="J14" i="14" s="1"/>
  <c r="J2" i="14"/>
  <c r="B5" i="16"/>
  <c r="D5" i="16" s="1"/>
  <c r="D4" i="16"/>
</calcChain>
</file>

<file path=xl/sharedStrings.xml><?xml version="1.0" encoding="utf-8"?>
<sst xmlns="http://schemas.openxmlformats.org/spreadsheetml/2006/main" count="373" uniqueCount="266">
  <si>
    <t>HVAC BUSINESS MANAGER</t>
  </si>
  <si>
    <t>Professional HVAC Business Management System for Small Service Companies</t>
  </si>
  <si>
    <t>COMPANY INFORMATION</t>
  </si>
  <si>
    <t>FINANCIAL SETTINGS</t>
  </si>
  <si>
    <t>Company Name</t>
  </si>
  <si>
    <t>Default Currency</t>
  </si>
  <si>
    <t>Owner / Manager</t>
  </si>
  <si>
    <t>Tax Rate</t>
  </si>
  <si>
    <t>Email</t>
  </si>
  <si>
    <t>Default Markup</t>
  </si>
  <si>
    <t>Phone</t>
  </si>
  <si>
    <t>Default Overhead</t>
  </si>
  <si>
    <t>Country</t>
  </si>
  <si>
    <t>City</t>
  </si>
  <si>
    <t>Business Type</t>
  </si>
  <si>
    <t>HOW TO USE</t>
  </si>
  <si>
    <t>1. Complete company and financial settings</t>
  </si>
  <si>
    <t>2. Add customers and their HVAC equipment</t>
  </si>
  <si>
    <t>3. Record service calls and create estimates</t>
  </si>
  <si>
    <t>4. Track jobs, parts, labor, expenses and payments</t>
  </si>
  <si>
    <t>5. Review job profitability and business reports</t>
  </si>
  <si>
    <t>IMPORTANT: Do not delete the SETTINGS sheet. It contains the lists used throughout the workbook.</t>
  </si>
  <si>
    <t>HVAC BUSINESS MANAGER - SETTINGS</t>
  </si>
  <si>
    <t>Project Status</t>
  </si>
  <si>
    <t>Service Call Status</t>
  </si>
  <si>
    <t>Payment Status</t>
  </si>
  <si>
    <t>Estimate Status</t>
  </si>
  <si>
    <t>Expense Category</t>
  </si>
  <si>
    <t>Job Cost Category</t>
  </si>
  <si>
    <t>Customer Type</t>
  </si>
  <si>
    <t>Equipment Type</t>
  </si>
  <si>
    <t>Payment Method</t>
  </si>
  <si>
    <t>Call Type</t>
  </si>
  <si>
    <t>Frequency</t>
  </si>
  <si>
    <t>Currency</t>
  </si>
  <si>
    <t>Lead</t>
  </si>
  <si>
    <t>Scheduled</t>
  </si>
  <si>
    <t>Unpaid</t>
  </si>
  <si>
    <t>Draft</t>
  </si>
  <si>
    <t>Parts</t>
  </si>
  <si>
    <t>Residential</t>
  </si>
  <si>
    <t>Split System</t>
  </si>
  <si>
    <t>Cash</t>
  </si>
  <si>
    <t>Repair</t>
  </si>
  <si>
    <t>Monthly</t>
  </si>
  <si>
    <t>HVAC Contractor</t>
  </si>
  <si>
    <t>USD</t>
  </si>
  <si>
    <t>Quoted</t>
  </si>
  <si>
    <t>In Progress</t>
  </si>
  <si>
    <t>Partially Paid</t>
  </si>
  <si>
    <t>Sent</t>
  </si>
  <si>
    <t>Labor</t>
  </si>
  <si>
    <t>Commercial</t>
  </si>
  <si>
    <t>Package Unit</t>
  </si>
  <si>
    <t>Bank Transfer</t>
  </si>
  <si>
    <t>Maintenance</t>
  </si>
  <si>
    <t>Quarterly</t>
  </si>
  <si>
    <t>HVAC Service Company</t>
  </si>
  <si>
    <t>EUR</t>
  </si>
  <si>
    <t>Approved</t>
  </si>
  <si>
    <t>Completed</t>
  </si>
  <si>
    <t>Paid</t>
  </si>
  <si>
    <t>Accepted</t>
  </si>
  <si>
    <t>Fuel</t>
  </si>
  <si>
    <t>Subcontractor</t>
  </si>
  <si>
    <t>Mini Split</t>
  </si>
  <si>
    <t>Credit Card</t>
  </si>
  <si>
    <t>Installation</t>
  </si>
  <si>
    <t>Semi-Annual</t>
  </si>
  <si>
    <t>HVAC Installation Company</t>
  </si>
  <si>
    <t>GBP</t>
  </si>
  <si>
    <t>Cancelled</t>
  </si>
  <si>
    <t>Overdue</t>
  </si>
  <si>
    <t>Rejected</t>
  </si>
  <si>
    <t>Vehicle</t>
  </si>
  <si>
    <t>Equipment</t>
  </si>
  <si>
    <t>Heat Pump</t>
  </si>
  <si>
    <t>Debit Card</t>
  </si>
  <si>
    <t>Inspection</t>
  </si>
  <si>
    <t>Annual</t>
  </si>
  <si>
    <t>Other</t>
  </si>
  <si>
    <t>CAD</t>
  </si>
  <si>
    <t>On Hold</t>
  </si>
  <si>
    <t>Expired</t>
  </si>
  <si>
    <t>Tools</t>
  </si>
  <si>
    <t>Travel</t>
  </si>
  <si>
    <t>Furnace</t>
  </si>
  <si>
    <t>Check</t>
  </si>
  <si>
    <t>Emergency</t>
  </si>
  <si>
    <t>AUD</t>
  </si>
  <si>
    <t>Boiler</t>
  </si>
  <si>
    <t>EGP</t>
  </si>
  <si>
    <t>Office</t>
  </si>
  <si>
    <t>SAR</t>
  </si>
  <si>
    <t>Insurance</t>
  </si>
  <si>
    <t>AED</t>
  </si>
  <si>
    <t>Advertising</t>
  </si>
  <si>
    <t>Customer ID</t>
  </si>
  <si>
    <t>Customer Name</t>
  </si>
  <si>
    <t>Contact Person</t>
  </si>
  <si>
    <t>Address</t>
  </si>
  <si>
    <t>State/Region</t>
  </si>
  <si>
    <t>ZIP/Postal Code</t>
  </si>
  <si>
    <t>Notes</t>
  </si>
  <si>
    <t>CUST-001</t>
  </si>
  <si>
    <t>Test Customer</t>
  </si>
  <si>
    <t>Ahmed</t>
  </si>
  <si>
    <t>test@example.com</t>
  </si>
  <si>
    <t>Test Address</t>
  </si>
  <si>
    <t>Initial test customer</t>
  </si>
  <si>
    <t>CUST-002</t>
  </si>
  <si>
    <t>Second Test Customer</t>
  </si>
  <si>
    <t>Equipment ID</t>
  </si>
  <si>
    <t>Brand</t>
  </si>
  <si>
    <t>Model</t>
  </si>
  <si>
    <t>Serial Number</t>
  </si>
  <si>
    <t>Installation Date</t>
  </si>
  <si>
    <t>Warranty Expiry</t>
  </si>
  <si>
    <t>Location</t>
  </si>
  <si>
    <t>Last Service Date</t>
  </si>
  <si>
    <t>EQ-001</t>
  </si>
  <si>
    <t>Carrier</t>
  </si>
  <si>
    <t>24ABC</t>
  </si>
  <si>
    <t>SN-001</t>
  </si>
  <si>
    <t>Main Office</t>
  </si>
  <si>
    <t>Initial equipment test</t>
  </si>
  <si>
    <t>Call ID</t>
  </si>
  <si>
    <t>Scheduled Date</t>
  </si>
  <si>
    <t>Technician</t>
  </si>
  <si>
    <t>Status</t>
  </si>
  <si>
    <t>Problem / Request</t>
  </si>
  <si>
    <t>Resolution</t>
  </si>
  <si>
    <t>Labor Hours</t>
  </si>
  <si>
    <t>CALL-001</t>
  </si>
  <si>
    <t>Test Technician</t>
  </si>
  <si>
    <t>AC Not Cooling</t>
  </si>
  <si>
    <t>Initial inspection</t>
  </si>
  <si>
    <t>Service call test</t>
  </si>
  <si>
    <t>Estimate ID</t>
  </si>
  <si>
    <t>Project / Job</t>
  </si>
  <si>
    <t>Estimate Date</t>
  </si>
  <si>
    <t>Parts Cost</t>
  </si>
  <si>
    <t>Labor Cost</t>
  </si>
  <si>
    <t>Subcontractor Cost</t>
  </si>
  <si>
    <t>Other Cost</t>
  </si>
  <si>
    <t>Overhead</t>
  </si>
  <si>
    <t>Markup</t>
  </si>
  <si>
    <t>Tax</t>
  </si>
  <si>
    <t>Total Estimate</t>
  </si>
  <si>
    <t>Expected Profit</t>
  </si>
  <si>
    <t>EST-001</t>
  </si>
  <si>
    <t>AC Installation Test</t>
  </si>
  <si>
    <t>Job ID</t>
  </si>
  <si>
    <t>Job Name</t>
  </si>
  <si>
    <t>Start Date</t>
  </si>
  <si>
    <t>End Date</t>
  </si>
  <si>
    <t>Contract Value</t>
  </si>
  <si>
    <t>Estimated Cost</t>
  </si>
  <si>
    <t>Actual Cost</t>
  </si>
  <si>
    <t>Gross Profit</t>
  </si>
  <si>
    <t>Margin %</t>
  </si>
  <si>
    <t>JOB-001</t>
  </si>
  <si>
    <t>Cost ID</t>
  </si>
  <si>
    <t>Date</t>
  </si>
  <si>
    <t>Category</t>
  </si>
  <si>
    <t>Description</t>
  </si>
  <si>
    <t>Vendor / Employee</t>
  </si>
  <si>
    <t>Quantity</t>
  </si>
  <si>
    <t>Unit Cost</t>
  </si>
  <si>
    <t>Total Cost</t>
  </si>
  <si>
    <t>COST-001</t>
  </si>
  <si>
    <t>Compressor</t>
  </si>
  <si>
    <t>Test Vendor</t>
  </si>
  <si>
    <t>Initial cost test</t>
  </si>
  <si>
    <t>COST-002</t>
  </si>
  <si>
    <t>Installation Labor</t>
  </si>
  <si>
    <t>Test Employee</t>
  </si>
  <si>
    <t>Labor cost test</t>
  </si>
  <si>
    <t>COST-003</t>
  </si>
  <si>
    <t>Electrical Work</t>
  </si>
  <si>
    <t>Test Subcontractor</t>
  </si>
  <si>
    <t>Subcontractor cost test</t>
  </si>
  <si>
    <t>Part ID</t>
  </si>
  <si>
    <t>Part Number</t>
  </si>
  <si>
    <t>Part Name</t>
  </si>
  <si>
    <t>Supplier</t>
  </si>
  <si>
    <t>Selling Price</t>
  </si>
  <si>
    <t>Qty On Hand</t>
  </si>
  <si>
    <t>Reorder Level</t>
  </si>
  <si>
    <t>Reorder Qty</t>
  </si>
  <si>
    <t>Inventory Value</t>
  </si>
  <si>
    <t>PART-001</t>
  </si>
  <si>
    <t>COMP-001</t>
  </si>
  <si>
    <t>HVAC Parts</t>
  </si>
  <si>
    <t>Test Supplier</t>
  </si>
  <si>
    <t>Agreement ID</t>
  </si>
  <si>
    <t>Plan Name</t>
  </si>
  <si>
    <t>Price</t>
  </si>
  <si>
    <t>Last Service</t>
  </si>
  <si>
    <t>Next Service</t>
  </si>
  <si>
    <t>AGR-001</t>
  </si>
  <si>
    <t>Annual HVAC Plan</t>
  </si>
  <si>
    <t>Maintenance agreement test</t>
  </si>
  <si>
    <t>Invoice ID</t>
  </si>
  <si>
    <t>Invoice Date</t>
  </si>
  <si>
    <t>Due Date</t>
  </si>
  <si>
    <t>Subtotal</t>
  </si>
  <si>
    <t>Total Invoice</t>
  </si>
  <si>
    <t>Amount Paid</t>
  </si>
  <si>
    <t>Balance Due</t>
  </si>
  <si>
    <t>INV-001</t>
  </si>
  <si>
    <t>Invoice test</t>
  </si>
  <si>
    <t>Payment ID</t>
  </si>
  <si>
    <t>Payment Date</t>
  </si>
  <si>
    <t>Amount</t>
  </si>
  <si>
    <t>Reference</t>
  </si>
  <si>
    <t>PAY-001</t>
  </si>
  <si>
    <t>REF-001</t>
  </si>
  <si>
    <t>Payment test</t>
  </si>
  <si>
    <t>Expense ID</t>
  </si>
  <si>
    <t>Vendor</t>
  </si>
  <si>
    <t>Total</t>
  </si>
  <si>
    <t>EXP-001</t>
  </si>
  <si>
    <t>Office Supplies</t>
  </si>
  <si>
    <t>Period</t>
  </si>
  <si>
    <t>Revenue</t>
  </si>
  <si>
    <t>Cost of Goods / Parts</t>
  </si>
  <si>
    <t>Subcontractors</t>
  </si>
  <si>
    <t>Operating Expenses</t>
  </si>
  <si>
    <t>Total Costs</t>
  </si>
  <si>
    <t>Net Profit</t>
  </si>
  <si>
    <t>TOTAL 2026</t>
  </si>
  <si>
    <t>HVAC BUSINESS MANAGER - DASHBOARD</t>
  </si>
  <si>
    <t>KPI</t>
  </si>
  <si>
    <t>Current Value</t>
  </si>
  <si>
    <t>JOB PERFORMANCE</t>
  </si>
  <si>
    <t>Total Revenue</t>
  </si>
  <si>
    <t>Based on issued invoices</t>
  </si>
  <si>
    <t>Metric</t>
  </si>
  <si>
    <t>Value</t>
  </si>
  <si>
    <t>Total Expenses</t>
  </si>
  <si>
    <t>Direct job costs + operating expenses</t>
  </si>
  <si>
    <t>Completed Jobs</t>
  </si>
  <si>
    <t>Revenue minus direct job costs</t>
  </si>
  <si>
    <t>Average Job Value</t>
  </si>
  <si>
    <t>Gross profit minus operating expenses</t>
  </si>
  <si>
    <t>Average Job Margin</t>
  </si>
  <si>
    <t>Outstanding Invoices</t>
  </si>
  <si>
    <t>Outstanding balance on invoices</t>
  </si>
  <si>
    <t>Total Job Costs</t>
  </si>
  <si>
    <t>Active Jobs</t>
  </si>
  <si>
    <t>Total Job Profit</t>
  </si>
  <si>
    <t>Open Service Calls</t>
  </si>
  <si>
    <t>Active Maintenance Agreements</t>
  </si>
  <si>
    <t>Overdue Invoices</t>
  </si>
  <si>
    <t>Low Stock Parts</t>
  </si>
  <si>
    <t>Expiring Maintenance Agreements</t>
  </si>
  <si>
    <t>Upcoming Service Calls</t>
  </si>
  <si>
    <t>Report / KPI</t>
  </si>
  <si>
    <t>Current Period</t>
  </si>
  <si>
    <t>Previous Period</t>
  </si>
  <si>
    <t>Change</t>
  </si>
  <si>
    <t>Profit Margin</t>
  </si>
  <si>
    <t>Payments Received</t>
  </si>
  <si>
    <t>Service Calls Completed</t>
  </si>
  <si>
    <t>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</si>
</sst>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mmm\-yyyy"/>
  </numFmts>
  <fonts count="16" x14ac:knownFonts="1">
    <font>
      <sz val="11"/>
      <color theme="1"/>
      <name val="Calibri"/>
      <family val="2"/>
      <charset val="1"/>
    </font>
    <font>
      <b/>
      <sz val="18"/>
      <color theme="0"/>
      <name val="Calibri"/>
      <family val="2"/>
      <charset val="1"/>
    </font>
    <font>
      <b/>
      <sz val="14"/>
      <color theme="3" tint="-0.499984740745262"/>
      <name val="Calibri"/>
      <family val="2"/>
      <charset val="1"/>
    </font>
    <font>
      <b/>
      <sz val="12"/>
      <color theme="0"/>
      <name val="Calibri"/>
      <family val="2"/>
      <charset val="1"/>
    </font>
    <font>
      <b/>
      <sz val="11"/>
      <color rgb="FF002060"/>
      <name val="Calibri"/>
      <family val="2"/>
      <charset val="1"/>
    </font>
    <font>
      <b/>
      <sz val="12"/>
      <color rgb="FF002060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002060"/>
      <name val="Calibri"/>
      <family val="2"/>
      <charset val="1"/>
    </font>
    <font>
      <b/>
      <sz val="11"/>
      <color rgb="FFCC00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3.5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b/>
      <sz val="11"/>
      <color theme="0" tint="-0.499984740745262"/>
      <name val="Calibri"/>
      <family val="2"/>
      <charset val="1"/>
    </font>
    <font>
      <b/>
      <sz val="1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4" tint="-0.499984740745262"/>
        <bgColor rgb="FF2038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3"/>
        <bgColor rgb="FF333F50"/>
      </patternFill>
    </fill>
    <fill>
      <patternFill patternType="solid">
        <fgColor rgb="FFFEFE98"/>
        <bgColor rgb="FFFFFF89"/>
      </patternFill>
    </fill>
    <fill>
      <patternFill patternType="solid">
        <fgColor theme="8" tint="-0.499984740745262"/>
        <bgColor rgb="FF333F50"/>
      </patternFill>
    </fill>
    <fill>
      <patternFill patternType="solid">
        <fgColor rgb="FFFFFFB7"/>
        <bgColor rgb="FFFEFE98"/>
      </patternFill>
    </fill>
    <fill>
      <patternFill patternType="solid">
        <fgColor rgb="FFFFFF89"/>
        <bgColor rgb="FFFEFE98"/>
      </patternFill>
    </fill>
    <fill>
      <patternFill patternType="solid">
        <fgColor theme="0"/>
        <bgColor rgb="FFF2F2F2"/>
      </patternFill>
    </fill>
    <fill>
      <patternFill patternType="solid">
        <fgColor rgb="FF002060"/>
        <bgColor rgb="FF222A3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4" tint="0.39988402966399123"/>
      </left>
      <right/>
      <top style="thin">
        <color theme="4" tint="0.39988402966399123"/>
      </top>
      <bottom/>
      <diagonal/>
    </border>
    <border>
      <left/>
      <right/>
      <top style="thin">
        <color theme="4" tint="0.39988402966399123"/>
      </top>
      <bottom/>
      <diagonal/>
    </border>
    <border>
      <left/>
      <right style="thin">
        <color theme="4" tint="0.39988402966399123"/>
      </right>
      <top style="thin">
        <color theme="4" tint="0.39988402966399123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9" fontId="6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/>
    <xf numFmtId="0" fontId="7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4" fontId="0" fillId="0" borderId="0" xfId="0" applyNumberFormat="1"/>
    <xf numFmtId="0" fontId="0" fillId="5" borderId="2" xfId="0" applyFill="1" applyBorder="1" applyAlignment="1">
      <alignment vertical="center" wrapText="1"/>
    </xf>
    <xf numFmtId="14" fontId="0" fillId="5" borderId="2" xfId="0" applyNumberFormat="1" applyFill="1" applyBorder="1" applyAlignment="1">
      <alignment vertical="center"/>
    </xf>
    <xf numFmtId="14" fontId="0" fillId="5" borderId="2" xfId="0" applyNumberFormat="1" applyFill="1" applyBorder="1"/>
    <xf numFmtId="0" fontId="0" fillId="5" borderId="3" xfId="0" applyFill="1" applyBorder="1"/>
    <xf numFmtId="0" fontId="0" fillId="5" borderId="3" xfId="0" applyFill="1" applyBorder="1" applyAlignment="1">
      <alignment vertical="center" wrapText="1"/>
    </xf>
    <xf numFmtId="14" fontId="0" fillId="5" borderId="3" xfId="0" applyNumberFormat="1" applyFill="1" applyBorder="1" applyAlignment="1">
      <alignment vertical="center"/>
    </xf>
    <xf numFmtId="14" fontId="0" fillId="5" borderId="3" xfId="0" applyNumberFormat="1" applyFill="1" applyBorder="1"/>
    <xf numFmtId="14" fontId="1" fillId="2" borderId="0" xfId="0" applyNumberFormat="1" applyFont="1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0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4" fontId="6" fillId="5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10" fontId="6" fillId="5" borderId="2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0" fillId="0" borderId="0" xfId="0" applyNumberFormat="1"/>
    <xf numFmtId="9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9" fontId="6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3" fontId="6" fillId="5" borderId="2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0" fillId="5" borderId="2" xfId="0" applyFill="1" applyBorder="1"/>
    <xf numFmtId="3" fontId="0" fillId="5" borderId="2" xfId="0" applyNumberForma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3" fontId="0" fillId="5" borderId="2" xfId="0" applyNumberFormat="1" applyFill="1" applyBorder="1"/>
    <xf numFmtId="0" fontId="6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3" fontId="0" fillId="5" borderId="5" xfId="0" applyNumberForma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0" fontId="11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0" fontId="0" fillId="0" borderId="0" xfId="0" applyNumberFormat="1"/>
    <xf numFmtId="0" fontId="9" fillId="2" borderId="0" xfId="0" applyFont="1" applyFill="1" applyAlignment="1">
      <alignment horizontal="center" vertical="center"/>
    </xf>
    <xf numFmtId="10" fontId="9" fillId="2" borderId="0" xfId="0" applyNumberFormat="1" applyFont="1" applyFill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/>
    </xf>
    <xf numFmtId="0" fontId="0" fillId="9" borderId="0" xfId="0" applyFill="1"/>
    <xf numFmtId="0" fontId="9" fillId="2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3" fontId="14" fillId="9" borderId="0" xfId="0" applyNumberFormat="1" applyFont="1" applyFill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3" fontId="14" fillId="9" borderId="1" xfId="0" applyNumberFormat="1" applyFont="1" applyFill="1" applyBorder="1" applyAlignment="1">
      <alignment horizontal="center" vertical="center"/>
    </xf>
    <xf numFmtId="9" fontId="14" fillId="9" borderId="1" xfId="0" applyNumberFormat="1" applyFont="1" applyFill="1" applyBorder="1" applyAlignment="1">
      <alignment horizontal="center" vertical="center"/>
    </xf>
    <xf numFmtId="1" fontId="14" fillId="9" borderId="0" xfId="0" applyNumberFormat="1" applyFont="1" applyFill="1" applyAlignment="1">
      <alignment horizontal="center" vertical="center"/>
    </xf>
    <xf numFmtId="0" fontId="0" fillId="9" borderId="7" xfId="0" applyFill="1" applyBorder="1"/>
    <xf numFmtId="0" fontId="9" fillId="10" borderId="8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0" fontId="15" fillId="3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3" fillId="2" borderId="2" xfId="0" applyFont="1" applyFill="1" applyBorder="1" applyAlignment="1">
      <alignment horizontal="center" vertical="center"/>
    </xf>
    <xf numFmtId="0" fontId="0" fillId="0" borderId="5" xfId="0" applyBorder="1"/>
    <xf numFmtId="0" fontId="1" fillId="2" borderId="0" xfId="0" applyFont="1" applyFill="1" applyAlignment="1">
      <alignment horizontal="center" vertical="center"/>
    </xf>
    <xf numFmtId="0" fontId="0" fillId="9" borderId="0" xfId="0" applyFill="1"/>
  </cellXfs>
  <cellStyles count="1">
    <cellStyle name="Normal" xfId="0" builtinId="0"/>
  </cellStyles>
  <dxfs count="16">
    <dxf>
      <font>
        <strike val="0"/>
        <outline val="0"/>
        <shadow val="0"/>
        <vertAlign val="baseline"/>
        <sz val="18"/>
        <color theme="0"/>
        <name val="Calibri"/>
      </font>
    </dxf>
    <dxf>
      <font>
        <color rgb="FF669900"/>
      </font>
      <fill>
        <patternFill>
          <bgColor rgb="FF00FF99"/>
        </patternFill>
      </fill>
    </dxf>
    <dxf>
      <font>
        <color rgb="FF990000"/>
      </font>
      <fill>
        <patternFill>
          <bgColor rgb="FFFF9979"/>
        </patternFill>
      </fill>
    </dxf>
    <dxf>
      <font>
        <color rgb="FFCC0000"/>
      </font>
      <fill>
        <patternFill>
          <bgColor rgb="FFFF8989"/>
        </patternFill>
      </fill>
    </dxf>
    <dxf>
      <font>
        <color rgb="FFED7D31"/>
      </font>
      <fill>
        <patternFill>
          <bgColor rgb="FFFFFF00"/>
        </patternFill>
      </fill>
    </dxf>
    <dxf>
      <font>
        <strike val="0"/>
        <outline val="0"/>
        <shadow val="0"/>
        <vertAlign val="baseline"/>
        <sz val="18"/>
        <color theme="0"/>
        <name val="Calibri"/>
      </font>
    </dxf>
    <dxf>
      <font>
        <color rgb="FF00B050"/>
      </font>
      <fill>
        <patternFill>
          <bgColor rgb="FF81FF81"/>
        </patternFill>
      </fill>
    </dxf>
    <dxf>
      <font>
        <color rgb="FFCC0000"/>
      </font>
      <fill>
        <patternFill>
          <bgColor rgb="FFFFA18B"/>
        </patternFill>
      </fill>
    </dxf>
    <dxf>
      <font>
        <color rgb="FFCC0000"/>
      </font>
      <fill>
        <patternFill>
          <bgColor rgb="FFFFA7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33F50"/>
      </font>
      <fill>
        <patternFill>
          <bgColor theme="4" tint="0.39988402966399123"/>
        </patternFill>
      </fill>
    </dxf>
    <dxf>
      <font>
        <color rgb="FFCC0000"/>
      </font>
      <fill>
        <patternFill>
          <bgColor rgb="FFFF8B8B"/>
        </patternFill>
      </fill>
    </dxf>
    <dxf>
      <font>
        <color rgb="FF385724"/>
      </font>
      <fill>
        <patternFill>
          <bgColor rgb="FF8AE28A"/>
        </patternFill>
      </fill>
    </dxf>
    <dxf>
      <font>
        <color rgb="FFFF5019"/>
      </font>
      <fill>
        <patternFill>
          <bgColor rgb="FFFFFF89"/>
        </patternFill>
      </fill>
    </dxf>
    <dxf>
      <font>
        <color rgb="FFCC0000"/>
      </font>
      <fill>
        <patternFill>
          <bgColor rgb="FFFFBBAB"/>
        </patternFill>
      </fill>
    </dxf>
    <dxf>
      <font>
        <strike val="0"/>
        <outline val="0"/>
        <shadow val="0"/>
        <vertAlign val="baseline"/>
        <sz val="18"/>
        <color theme="0"/>
        <name val="Calibri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99"/>
      <rgbColor rgb="FF990000"/>
      <rgbColor rgb="FF006100"/>
      <rgbColor rgb="FF000080"/>
      <rgbColor rgb="FF669900"/>
      <rgbColor rgb="FF800080"/>
      <rgbColor rgb="FF008080"/>
      <rgbColor rgb="FF8AE28A"/>
      <rgbColor rgb="FF808080"/>
      <rgbColor rgb="FF9999FF"/>
      <rgbColor rgb="FF993366"/>
      <rgbColor rgb="FFFFFFB7"/>
      <rgbColor rgb="FFF2F2F2"/>
      <rgbColor rgb="FF660066"/>
      <rgbColor rgb="FFFF8989"/>
      <rgbColor rgb="FF1F4E79"/>
      <rgbColor rgb="FFD9D9D9"/>
      <rgbColor rgb="FF000080"/>
      <rgbColor rgb="FFFF00FF"/>
      <rgbColor rgb="FFFFFF89"/>
      <rgbColor rgb="FF00FFFF"/>
      <rgbColor rgb="FF800080"/>
      <rgbColor rgb="FF800000"/>
      <rgbColor rgb="FF008080"/>
      <rgbColor rgb="FF0000FF"/>
      <rgbColor rgb="FF00CCFF"/>
      <rgbColor rgb="FF81FF81"/>
      <rgbColor rgb="FFC6EFCE"/>
      <rgbColor rgb="FFFEFE98"/>
      <rgbColor rgb="FF9DC3E6"/>
      <rgbColor rgb="FFFFA7A7"/>
      <rgbColor rgb="FFFFA18B"/>
      <rgbColor rgb="FFFFBBAB"/>
      <rgbColor rgb="FF3366FF"/>
      <rgbColor rgb="FF33CCCC"/>
      <rgbColor rgb="FF99CC00"/>
      <rgbColor rgb="FFFF9979"/>
      <rgbColor rgb="FFED7D31"/>
      <rgbColor rgb="FFFF5019"/>
      <rgbColor rgb="FF44546A"/>
      <rgbColor rgb="FFFF8B8B"/>
      <rgbColor rgb="FF002060"/>
      <rgbColor rgb="FF00B050"/>
      <rgbColor rgb="FF385724"/>
      <rgbColor rgb="FF333F50"/>
      <rgbColor rgb="FF993300"/>
      <rgbColor rgb="FF993366"/>
      <rgbColor rgb="FF203864"/>
      <rgbColor rgb="FF222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blCustomers" displayName="tblCustomers" ref="A1:K3" totalsRowShown="0">
  <autoFilter ref="A1:K3"/>
  <tableColumns count="11">
    <tableColumn id="1" name="Customer ID"/>
    <tableColumn id="2" name="Customer Name"/>
    <tableColumn id="3" name="Customer Type"/>
    <tableColumn id="4" name="Contact Person"/>
    <tableColumn id="5" name="Phone"/>
    <tableColumn id="6" name="Email"/>
    <tableColumn id="7" name="Address"/>
    <tableColumn id="8" name="City"/>
    <tableColumn id="9" name="State/Region"/>
    <tableColumn id="10" name="ZIP/Postal Code"/>
    <tableColumn id="11" name="Note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blEquipment" displayName="tblEquipment" ref="A1:K3" totalsRowShown="0" headerRowDxfId="15">
  <autoFilter ref="A1:K3"/>
  <tableColumns count="11">
    <tableColumn id="1" name="Equipment ID"/>
    <tableColumn id="2" name="Customer ID"/>
    <tableColumn id="3" name="Equipment Type"/>
    <tableColumn id="4" name="Brand"/>
    <tableColumn id="5" name="Model"/>
    <tableColumn id="6" name="Serial Number"/>
    <tableColumn id="7" name="Installation Date"/>
    <tableColumn id="8" name="Warranty Expiry"/>
    <tableColumn id="9" name="Location"/>
    <tableColumn id="10" name="Last Service Date"/>
    <tableColumn id="11" name="Note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blServiceCalls" displayName="tblServiceCalls" ref="A1:K2" totalsRowShown="0">
  <autoFilter ref="A1:K2"/>
  <tableColumns count="11">
    <tableColumn id="1" name="Call ID"/>
    <tableColumn id="2" name="Customer ID"/>
    <tableColumn id="3" name="Equipment ID"/>
    <tableColumn id="4" name="Scheduled Date"/>
    <tableColumn id="5" name="Technician"/>
    <tableColumn id="6" name="Call Type"/>
    <tableColumn id="7" name="Status"/>
    <tableColumn id="8" name="Problem / Request"/>
    <tableColumn id="9" name="Resolution"/>
    <tableColumn id="10" name="Labor Hours"/>
    <tableColumn id="11" name="Notes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blEstimates" displayName="tblEstimates" ref="A1:N500" totalsRowShown="0">
  <autoFilter ref="A1:N500"/>
  <tableColumns count="14">
    <tableColumn id="1" name="Estimate ID"/>
    <tableColumn id="2" name="Customer ID"/>
    <tableColumn id="3" name="Project / Job"/>
    <tableColumn id="4" name="Estimate Date"/>
    <tableColumn id="5" name="Status"/>
    <tableColumn id="6" name="Parts Cost"/>
    <tableColumn id="7" name="Labor Cost"/>
    <tableColumn id="8" name="Subcontractor Cost"/>
    <tableColumn id="9" name="Other Cost"/>
    <tableColumn id="10" name="Overhead"/>
    <tableColumn id="11" name="Markup"/>
    <tableColumn id="12" name="Tax"/>
    <tableColumn id="13" name="Total Estimate"/>
    <tableColumn id="14" name="Expected Profi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blJobs" displayName="tblJobs" ref="A1:L500" totalsRowShown="0">
  <autoFilter ref="A1:L500"/>
  <tableColumns count="12">
    <tableColumn id="1" name="Job ID"/>
    <tableColumn id="2" name="Customer ID"/>
    <tableColumn id="3" name="Estimate ID"/>
    <tableColumn id="4" name="Job Name"/>
    <tableColumn id="5" name="Start Date"/>
    <tableColumn id="6" name="End Date"/>
    <tableColumn id="7" name="Status"/>
    <tableColumn id="8" name="Contract Value"/>
    <tableColumn id="9" name="Estimated Cost"/>
    <tableColumn id="10" name="Actual Cost"/>
    <tableColumn id="11" name="Gross Profit"/>
    <tableColumn id="12" name="Margin %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blJobCosting" displayName="tblJobCosting" ref="A1:J500" totalsRowShown="0">
  <autoFilter ref="A1:J500"/>
  <tableColumns count="10">
    <tableColumn id="1" name="Cost ID"/>
    <tableColumn id="2" name="Job ID"/>
    <tableColumn id="3" name="Date"/>
    <tableColumn id="4" name="Category"/>
    <tableColumn id="5" name="Description"/>
    <tableColumn id="6" name="Vendor / Employee"/>
    <tableColumn id="7" name="Quantity"/>
    <tableColumn id="8" name="Unit Cost"/>
    <tableColumn id="9" name="Total Cost"/>
    <tableColumn id="10" name="Note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blPartsInventory" displayName="tblPartsInventory" ref="A1:L505" totalsRowShown="0">
  <autoFilter ref="A1:L505"/>
  <tableColumns count="12">
    <tableColumn id="1" name="Part ID"/>
    <tableColumn id="2" name="Part Number"/>
    <tableColumn id="3" name="Part Name"/>
    <tableColumn id="4" name="Category"/>
    <tableColumn id="5" name="Supplier"/>
    <tableColumn id="6" name="Unit Cost"/>
    <tableColumn id="7" name="Selling Price"/>
    <tableColumn id="8" name="Qty On Hand"/>
    <tableColumn id="9" name="Reorder Level"/>
    <tableColumn id="10" name="Reorder Qty"/>
    <tableColumn id="11" name="Inventory Value"/>
    <tableColumn id="12" name="Note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blMaintenanceAgreements" displayName="tblMaintenanceAgreements" ref="A1:L2" totalsRowShown="0" headerRowDxfId="5">
  <autoFilter ref="A1:L2"/>
  <tableColumns count="12">
    <tableColumn id="1" name="Agreement ID"/>
    <tableColumn id="2" name="Customer ID"/>
    <tableColumn id="3" name="Equipment ID"/>
    <tableColumn id="4" name="Plan Name"/>
    <tableColumn id="5" name="Start Date"/>
    <tableColumn id="6" name="End Date"/>
    <tableColumn id="7" name="Frequency"/>
    <tableColumn id="8" name="Price"/>
    <tableColumn id="9" name="Last Service"/>
    <tableColumn id="10" name="Next Service"/>
    <tableColumn id="11" name="Status"/>
    <tableColumn id="12" name="Note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blInvoices" displayName="tblInvoices" ref="A1:L507" totalsRowShown="0">
  <autoFilter ref="A1:L507"/>
  <tableColumns count="12">
    <tableColumn id="1" name="Invoice ID"/>
    <tableColumn id="2" name="Customer ID"/>
    <tableColumn id="3" name="Job ID"/>
    <tableColumn id="4" name="Invoice Date"/>
    <tableColumn id="5" name="Due Date"/>
    <tableColumn id="6" name="Status"/>
    <tableColumn id="7" name="Subtotal"/>
    <tableColumn id="8" name="Tax"/>
    <tableColumn id="9" name="Total Invoice"/>
    <tableColumn id="10" name="Amount Paid"/>
    <tableColumn id="11" name="Balance Due"/>
    <tableColumn id="12" name="Note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blPayments" displayName="tblPayments" ref="A1:H2" totalsRowShown="0">
  <autoFilter ref="A1:H2"/>
  <tableColumns count="8">
    <tableColumn id="1" name="Payment ID"/>
    <tableColumn id="2" name="Invoice ID"/>
    <tableColumn id="3" name="Customer ID"/>
    <tableColumn id="4" name="Payment Date"/>
    <tableColumn id="5" name="Payment Method"/>
    <tableColumn id="6" name="Amount"/>
    <tableColumn id="7" name="Reference"/>
    <tableColumn id="8" name="Note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blExpenses" displayName="tblExpenses" ref="A1:K498" totalsRowShown="0" headerRowDxfId="0">
  <autoFilter ref="A1:K498"/>
  <tableColumns count="11">
    <tableColumn id="1" name="Expense ID"/>
    <tableColumn id="2" name="Date"/>
    <tableColumn id="3" name="Category"/>
    <tableColumn id="4" name="Description"/>
    <tableColumn id="5" name="Vendor"/>
    <tableColumn id="6" name="Job ID"/>
    <tableColumn id="7" name="Payment Method"/>
    <tableColumn id="8" name="Amount"/>
    <tableColumn id="9" name="Tax"/>
    <tableColumn id="10" name="Total"/>
    <tableColumn id="11" name="Note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blProfitLoss" displayName="tblProfitLoss" ref="A1:J2" totalsRowShown="0">
  <autoFilter ref="A1:J2"/>
  <tableColumns count="10">
    <tableColumn id="1" name="Period"/>
    <tableColumn id="2" name="Revenue"/>
    <tableColumn id="3" name="Cost of Goods / Parts"/>
    <tableColumn id="4" name="Labor"/>
    <tableColumn id="5" name="Subcontractors"/>
    <tableColumn id="6" name="Operating Expenses"/>
    <tableColumn id="7" name="Total Costs"/>
    <tableColumn id="8" name="Gross Profit"/>
    <tableColumn id="9" name="Net Profit"/>
    <tableColumn id="10" name="Margin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14" sqref="D14"/>
    </sheetView>
  </sheetViews>
  <sheetFormatPr defaultColWidth="8.7109375" defaultRowHeight="15" customHeight="1" x14ac:dyDescent="0.25"/>
  <cols>
    <col min="1" max="1" width="42.7109375" customWidth="1"/>
    <col min="2" max="3" width="4.7109375" customWidth="1"/>
    <col min="4" max="4" width="24.7109375" customWidth="1"/>
    <col min="5" max="5" width="18.7109375" customWidth="1"/>
  </cols>
  <sheetData>
    <row r="1" spans="1:5" ht="23.25" customHeight="1" x14ac:dyDescent="0.25">
      <c r="A1" s="102" t="s">
        <v>0</v>
      </c>
      <c r="B1" s="102"/>
      <c r="C1" s="102"/>
      <c r="D1" s="102"/>
      <c r="E1" s="102"/>
    </row>
    <row r="2" spans="1:5" ht="56.25" customHeight="1" x14ac:dyDescent="0.25">
      <c r="A2" s="1" t="s">
        <v>1</v>
      </c>
      <c r="B2" s="2"/>
      <c r="C2" s="2"/>
      <c r="D2" s="2"/>
      <c r="E2" s="2"/>
    </row>
    <row r="4" spans="1:5" ht="15.75" customHeight="1" x14ac:dyDescent="0.25">
      <c r="A4" s="3" t="s">
        <v>2</v>
      </c>
      <c r="D4" s="3" t="s">
        <v>3</v>
      </c>
    </row>
    <row r="5" spans="1:5" ht="15.75" customHeight="1" x14ac:dyDescent="0.25">
      <c r="A5" s="4" t="s">
        <v>4</v>
      </c>
      <c r="D5" s="5" t="s">
        <v>5</v>
      </c>
      <c r="E5" s="6"/>
    </row>
    <row r="6" spans="1:5" ht="15.75" customHeight="1" x14ac:dyDescent="0.25">
      <c r="A6" s="4" t="s">
        <v>6</v>
      </c>
      <c r="D6" s="5" t="s">
        <v>7</v>
      </c>
      <c r="E6" s="7">
        <v>0</v>
      </c>
    </row>
    <row r="7" spans="1:5" ht="15.75" customHeight="1" x14ac:dyDescent="0.25">
      <c r="A7" s="4" t="s">
        <v>8</v>
      </c>
      <c r="D7" s="5" t="s">
        <v>9</v>
      </c>
      <c r="E7" s="7">
        <v>0.2</v>
      </c>
    </row>
    <row r="8" spans="1:5" ht="15.75" customHeight="1" x14ac:dyDescent="0.25">
      <c r="A8" s="8" t="s">
        <v>10</v>
      </c>
      <c r="D8" s="9" t="s">
        <v>11</v>
      </c>
      <c r="E8" s="7">
        <v>0.1</v>
      </c>
    </row>
    <row r="9" spans="1:5" x14ac:dyDescent="0.25">
      <c r="A9" s="4" t="s">
        <v>12</v>
      </c>
      <c r="D9" s="10"/>
    </row>
    <row r="10" spans="1:5" x14ac:dyDescent="0.25">
      <c r="A10" s="8" t="s">
        <v>13</v>
      </c>
    </row>
    <row r="11" spans="1:5" x14ac:dyDescent="0.25">
      <c r="A11" s="8" t="s">
        <v>14</v>
      </c>
    </row>
    <row r="12" spans="1:5" x14ac:dyDescent="0.25">
      <c r="A12" s="11"/>
    </row>
    <row r="13" spans="1:5" x14ac:dyDescent="0.25">
      <c r="A13" s="12"/>
    </row>
    <row r="14" spans="1:5" ht="15.75" customHeight="1" x14ac:dyDescent="0.25">
      <c r="A14" s="3" t="s">
        <v>15</v>
      </c>
    </row>
    <row r="15" spans="1:5" x14ac:dyDescent="0.25">
      <c r="A15" s="13" t="s">
        <v>16</v>
      </c>
    </row>
    <row r="16" spans="1:5" x14ac:dyDescent="0.25">
      <c r="A16" s="13" t="s">
        <v>17</v>
      </c>
    </row>
    <row r="17" spans="1:1" x14ac:dyDescent="0.25">
      <c r="A17" s="13" t="s">
        <v>18</v>
      </c>
    </row>
    <row r="18" spans="1:1" ht="30" customHeight="1" x14ac:dyDescent="0.25">
      <c r="A18" s="13" t="s">
        <v>19</v>
      </c>
    </row>
    <row r="19" spans="1:1" ht="30" customHeight="1" x14ac:dyDescent="0.25">
      <c r="A19" s="13" t="s">
        <v>20</v>
      </c>
    </row>
    <row r="20" spans="1:1" x14ac:dyDescent="0.25">
      <c r="A20" s="13"/>
    </row>
    <row r="21" spans="1:1" x14ac:dyDescent="0.25">
      <c r="A21" s="13"/>
    </row>
    <row r="22" spans="1:1" ht="45" customHeight="1" x14ac:dyDescent="0.25">
      <c r="A22" s="14" t="s">
        <v>21</v>
      </c>
    </row>
  </sheetData>
  <dataValidations count="2">
    <dataValidation type="list" showInputMessage="1" showErrorMessage="1" sqref="E11">
      <formula1>BusinessType</formula1>
      <formula2>0</formula2>
    </dataValidation>
    <dataValidation type="list" showInputMessage="1" showErrorMessage="1" sqref="E5">
      <formula1>Currency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8.7109375" defaultRowHeight="15" customHeight="1" x14ac:dyDescent="0.25"/>
  <cols>
    <col min="1" max="1" width="18.7109375" customWidth="1"/>
    <col min="2" max="2" width="20.7109375" customWidth="1"/>
    <col min="3" max="4" width="18.7109375" customWidth="1"/>
    <col min="5" max="6" width="20.7109375" customWidth="1"/>
    <col min="7" max="7" width="18.7109375" customWidth="1"/>
    <col min="8" max="8" width="20.7109375" customWidth="1"/>
    <col min="9" max="9" width="18.7109375" customWidth="1"/>
    <col min="10" max="11" width="16.7109375" customWidth="1"/>
    <col min="12" max="12" width="28.7109375" customWidth="1"/>
    <col min="13" max="13" width="14.7109375" customWidth="1"/>
  </cols>
  <sheetData>
    <row r="1" spans="1:13" ht="23.25" customHeight="1" x14ac:dyDescent="0.35">
      <c r="A1" s="110" t="s">
        <v>22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</row>
    <row r="3" spans="1:13" x14ac:dyDescent="0.25">
      <c r="A3" s="15" t="s">
        <v>23</v>
      </c>
      <c r="B3" s="15" t="s">
        <v>24</v>
      </c>
      <c r="C3" s="15" t="s">
        <v>25</v>
      </c>
      <c r="D3" s="15" t="s">
        <v>26</v>
      </c>
      <c r="E3" s="15" t="s">
        <v>27</v>
      </c>
      <c r="F3" s="15" t="s">
        <v>28</v>
      </c>
      <c r="G3" s="15" t="s">
        <v>29</v>
      </c>
      <c r="H3" s="15" t="s">
        <v>30</v>
      </c>
      <c r="I3" s="15" t="s">
        <v>31</v>
      </c>
      <c r="J3" s="15" t="s">
        <v>32</v>
      </c>
      <c r="K3" s="15" t="s">
        <v>33</v>
      </c>
      <c r="L3" s="15" t="s">
        <v>14</v>
      </c>
      <c r="M3" s="15" t="s">
        <v>34</v>
      </c>
    </row>
    <row r="4" spans="1:13" x14ac:dyDescent="0.25">
      <c r="A4" s="16" t="s">
        <v>35</v>
      </c>
      <c r="B4" s="16" t="s">
        <v>36</v>
      </c>
      <c r="C4" s="16" t="s">
        <v>37</v>
      </c>
      <c r="D4" s="16" t="s">
        <v>38</v>
      </c>
      <c r="E4" s="16" t="s">
        <v>39</v>
      </c>
      <c r="F4" s="16" t="s">
        <v>39</v>
      </c>
      <c r="G4" s="16" t="s">
        <v>40</v>
      </c>
      <c r="H4" s="16" t="s">
        <v>41</v>
      </c>
      <c r="I4" s="16" t="s">
        <v>42</v>
      </c>
      <c r="J4" s="16" t="s">
        <v>43</v>
      </c>
      <c r="K4" s="16" t="s">
        <v>44</v>
      </c>
      <c r="L4" s="16" t="s">
        <v>45</v>
      </c>
      <c r="M4" s="16" t="s">
        <v>46</v>
      </c>
    </row>
    <row r="5" spans="1:13" x14ac:dyDescent="0.25">
      <c r="A5" s="16" t="s">
        <v>47</v>
      </c>
      <c r="B5" s="16" t="s">
        <v>48</v>
      </c>
      <c r="C5" s="16" t="s">
        <v>49</v>
      </c>
      <c r="D5" s="16" t="s">
        <v>50</v>
      </c>
      <c r="E5" s="16" t="s">
        <v>51</v>
      </c>
      <c r="F5" s="16" t="s">
        <v>51</v>
      </c>
      <c r="G5" s="16" t="s">
        <v>52</v>
      </c>
      <c r="H5" s="16" t="s">
        <v>53</v>
      </c>
      <c r="I5" s="16" t="s">
        <v>54</v>
      </c>
      <c r="J5" s="16" t="s">
        <v>55</v>
      </c>
      <c r="K5" s="16" t="s">
        <v>56</v>
      </c>
      <c r="L5" s="16" t="s">
        <v>57</v>
      </c>
      <c r="M5" s="16" t="s">
        <v>58</v>
      </c>
    </row>
    <row r="6" spans="1:13" x14ac:dyDescent="0.25">
      <c r="A6" s="16" t="s">
        <v>59</v>
      </c>
      <c r="B6" s="16" t="s">
        <v>60</v>
      </c>
      <c r="C6" s="16" t="s">
        <v>61</v>
      </c>
      <c r="D6" s="16" t="s">
        <v>62</v>
      </c>
      <c r="E6" s="16" t="s">
        <v>63</v>
      </c>
      <c r="F6" s="16" t="s">
        <v>64</v>
      </c>
      <c r="G6" s="16"/>
      <c r="H6" s="16" t="s">
        <v>65</v>
      </c>
      <c r="I6" s="16" t="s">
        <v>66</v>
      </c>
      <c r="J6" s="16" t="s">
        <v>67</v>
      </c>
      <c r="K6" s="16" t="s">
        <v>68</v>
      </c>
      <c r="L6" s="16" t="s">
        <v>69</v>
      </c>
      <c r="M6" s="16" t="s">
        <v>70</v>
      </c>
    </row>
    <row r="7" spans="1:13" x14ac:dyDescent="0.25">
      <c r="A7" s="16" t="s">
        <v>48</v>
      </c>
      <c r="B7" s="16" t="s">
        <v>71</v>
      </c>
      <c r="C7" s="16" t="s">
        <v>72</v>
      </c>
      <c r="D7" s="16" t="s">
        <v>73</v>
      </c>
      <c r="E7" s="16" t="s">
        <v>74</v>
      </c>
      <c r="F7" s="16" t="s">
        <v>75</v>
      </c>
      <c r="G7" s="16"/>
      <c r="H7" s="16" t="s">
        <v>76</v>
      </c>
      <c r="I7" s="16" t="s">
        <v>77</v>
      </c>
      <c r="J7" s="16" t="s">
        <v>78</v>
      </c>
      <c r="K7" s="16" t="s">
        <v>79</v>
      </c>
      <c r="L7" s="16" t="s">
        <v>80</v>
      </c>
      <c r="M7" s="16" t="s">
        <v>81</v>
      </c>
    </row>
    <row r="8" spans="1:13" x14ac:dyDescent="0.25">
      <c r="A8" s="16" t="s">
        <v>82</v>
      </c>
      <c r="B8" s="16"/>
      <c r="C8" s="16"/>
      <c r="D8" s="16" t="s">
        <v>83</v>
      </c>
      <c r="E8" s="16" t="s">
        <v>84</v>
      </c>
      <c r="F8" s="16" t="s">
        <v>85</v>
      </c>
      <c r="G8" s="16"/>
      <c r="H8" s="16" t="s">
        <v>86</v>
      </c>
      <c r="I8" s="16" t="s">
        <v>87</v>
      </c>
      <c r="J8" s="16" t="s">
        <v>88</v>
      </c>
      <c r="K8" s="16"/>
      <c r="L8" s="16"/>
      <c r="M8" s="16" t="s">
        <v>89</v>
      </c>
    </row>
    <row r="9" spans="1:13" ht="18" customHeight="1" x14ac:dyDescent="0.25">
      <c r="A9" s="16" t="s">
        <v>60</v>
      </c>
      <c r="B9" s="17"/>
      <c r="C9" s="17"/>
      <c r="D9" s="16"/>
      <c r="E9" s="16" t="s">
        <v>64</v>
      </c>
      <c r="F9" s="16" t="s">
        <v>80</v>
      </c>
      <c r="G9" s="16"/>
      <c r="H9" s="16" t="s">
        <v>90</v>
      </c>
      <c r="I9" s="16" t="s">
        <v>80</v>
      </c>
      <c r="J9" s="16" t="s">
        <v>80</v>
      </c>
      <c r="K9" s="17"/>
      <c r="L9" s="16"/>
      <c r="M9" s="16" t="s">
        <v>91</v>
      </c>
    </row>
    <row r="10" spans="1:13" ht="18" customHeight="1" x14ac:dyDescent="0.25">
      <c r="A10" s="16" t="s">
        <v>71</v>
      </c>
      <c r="B10" s="16"/>
      <c r="C10" s="16"/>
      <c r="D10" s="17"/>
      <c r="E10" s="16" t="s">
        <v>92</v>
      </c>
      <c r="F10" s="16"/>
      <c r="G10" s="16"/>
      <c r="H10" s="16" t="s">
        <v>80</v>
      </c>
      <c r="I10" s="16"/>
      <c r="J10" s="16"/>
      <c r="K10" s="16"/>
      <c r="L10" s="16"/>
      <c r="M10" s="16" t="s">
        <v>93</v>
      </c>
    </row>
    <row r="11" spans="1:13" ht="18" customHeight="1" x14ac:dyDescent="0.25">
      <c r="A11" s="16"/>
      <c r="B11" s="16"/>
      <c r="C11" s="16"/>
      <c r="D11" s="16"/>
      <c r="E11" s="16" t="s">
        <v>94</v>
      </c>
      <c r="F11" s="17"/>
      <c r="G11" s="16"/>
      <c r="H11" s="16"/>
      <c r="I11" s="17"/>
      <c r="J11" s="16"/>
      <c r="K11" s="16"/>
      <c r="L11" s="16"/>
      <c r="M11" s="16" t="s">
        <v>95</v>
      </c>
    </row>
    <row r="12" spans="1:13" ht="18" customHeight="1" x14ac:dyDescent="0.25">
      <c r="A12" s="17"/>
      <c r="B12" s="16"/>
      <c r="C12" s="16"/>
      <c r="D12" s="16"/>
      <c r="E12" s="16" t="s">
        <v>96</v>
      </c>
      <c r="F12" s="16"/>
      <c r="G12" s="16"/>
      <c r="H12" s="17"/>
      <c r="I12" s="16"/>
      <c r="J12" s="16"/>
      <c r="K12" s="16"/>
      <c r="L12" s="16"/>
      <c r="M12" s="16"/>
    </row>
    <row r="13" spans="1:13" x14ac:dyDescent="0.25">
      <c r="A13" s="16"/>
      <c r="B13" s="16"/>
      <c r="C13" s="16"/>
      <c r="D13" s="16"/>
      <c r="E13" s="16" t="s">
        <v>80</v>
      </c>
      <c r="F13" s="16"/>
      <c r="G13" s="16"/>
      <c r="H13" s="16"/>
      <c r="I13" s="16"/>
      <c r="J13" s="16"/>
      <c r="K13" s="16"/>
      <c r="L13" s="16"/>
      <c r="M13" s="16"/>
    </row>
    <row r="15" spans="1:13" ht="18" customHeight="1" x14ac:dyDescent="0.25">
      <c r="E15" s="18"/>
    </row>
  </sheetData>
  <mergeCells count="1">
    <mergeCell ref="A1:M1"/>
  </mergeCell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topLeftCell="E1" zoomScaleNormal="100" workbookViewId="0">
      <pane ySplit="1" topLeftCell="A2" activePane="bottomLeft" state="frozen"/>
      <selection pane="bottomLeft" activeCell="K2" sqref="K2"/>
    </sheetView>
  </sheetViews>
  <sheetFormatPr defaultColWidth="8.7109375" defaultRowHeight="15" customHeight="1" x14ac:dyDescent="0.25"/>
  <cols>
    <col min="1" max="1" width="23.85546875" customWidth="1"/>
    <col min="2" max="2" width="29.5703125" customWidth="1"/>
    <col min="3" max="3" width="27.85546875" customWidth="1"/>
    <col min="4" max="4" width="28" customWidth="1"/>
    <col min="5" max="5" width="16.7109375" customWidth="1"/>
    <col min="6" max="6" width="29.42578125" customWidth="1"/>
    <col min="7" max="7" width="31.140625" customWidth="1"/>
    <col min="8" max="8" width="19" customWidth="1"/>
    <col min="9" max="9" width="24.7109375" customWidth="1"/>
    <col min="10" max="10" width="28.85546875" customWidth="1"/>
    <col min="11" max="11" width="31.140625" customWidth="1"/>
  </cols>
  <sheetData>
    <row r="1" spans="1:11" ht="23.25" customHeight="1" x14ac:dyDescent="0.25">
      <c r="A1" s="102" t="s">
        <v>97</v>
      </c>
      <c r="B1" s="102" t="s">
        <v>98</v>
      </c>
      <c r="C1" s="102" t="s">
        <v>29</v>
      </c>
      <c r="D1" s="102" t="s">
        <v>99</v>
      </c>
      <c r="E1" s="102" t="s">
        <v>10</v>
      </c>
      <c r="F1" s="102" t="s">
        <v>8</v>
      </c>
      <c r="G1" s="102" t="s">
        <v>100</v>
      </c>
      <c r="H1" s="102" t="s">
        <v>13</v>
      </c>
      <c r="I1" s="102" t="s">
        <v>101</v>
      </c>
      <c r="J1" s="102" t="s">
        <v>102</v>
      </c>
      <c r="K1" s="102" t="s">
        <v>103</v>
      </c>
    </row>
    <row r="2" spans="1:11" x14ac:dyDescent="0.25">
      <c r="A2" s="19" t="s">
        <v>104</v>
      </c>
      <c r="B2" s="19" t="s">
        <v>105</v>
      </c>
      <c r="C2" s="19" t="s">
        <v>40</v>
      </c>
      <c r="D2" s="19" t="s">
        <v>106</v>
      </c>
      <c r="E2" s="19">
        <v>1000000001</v>
      </c>
      <c r="F2" s="19" t="s">
        <v>107</v>
      </c>
      <c r="G2" s="19" t="s">
        <v>108</v>
      </c>
      <c r="H2" s="19" t="s">
        <v>265</v>
      </c>
      <c r="I2" s="19" t="s">
        <v>265</v>
      </c>
      <c r="J2" s="19">
        <v>0</v>
      </c>
      <c r="K2" s="19" t="s">
        <v>109</v>
      </c>
    </row>
    <row r="3" spans="1:11" x14ac:dyDescent="0.25">
      <c r="A3" s="20" t="s">
        <v>110</v>
      </c>
      <c r="B3" s="20" t="s">
        <v>111</v>
      </c>
      <c r="C3" s="20" t="s">
        <v>52</v>
      </c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1:1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1:1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1:1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1:1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spans="1:1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spans="1:1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spans="1:1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</row>
    <row r="58" spans="1:1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spans="1:1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1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spans="1:1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spans="1:1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</row>
    <row r="91" spans="1:1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</row>
    <row r="92" spans="1:1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</row>
    <row r="93" spans="1:1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spans="1:1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spans="1:1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spans="1:1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spans="1:1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</row>
    <row r="106" spans="1:1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spans="1:1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</row>
    <row r="114" spans="1:1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</row>
    <row r="116" spans="1:1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</row>
    <row r="118" spans="1:1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</row>
    <row r="119" spans="1:1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spans="1:1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</row>
    <row r="121" spans="1:1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</row>
    <row r="123" spans="1:1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pans="1:1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pans="1:1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  <row r="126" spans="1:1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pans="1:1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spans="1:1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pans="1:1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pans="1:1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pans="1:1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pans="1:1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</row>
    <row r="135" spans="1:1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</row>
    <row r="137" spans="1:1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</row>
    <row r="138" spans="1:1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</row>
    <row r="140" spans="1:1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</row>
    <row r="141" spans="1:1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spans="1:1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spans="1:1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spans="1:1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</row>
    <row r="150" spans="1:1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  <row r="251" spans="1:1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spans="1:1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</row>
    <row r="253" spans="1:1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spans="1:1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spans="1:1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</row>
    <row r="258" spans="1:1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</row>
    <row r="259" spans="1:1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</row>
    <row r="260" spans="1:1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</row>
    <row r="261" spans="1:1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</row>
    <row r="262" spans="1:1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spans="1:1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</row>
    <row r="264" spans="1:1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</row>
    <row r="265" spans="1:1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</row>
    <row r="266" spans="1:1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</row>
    <row r="268" spans="1:1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spans="1:1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</row>
    <row r="272" spans="1:1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</row>
    <row r="273" spans="1:1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</row>
    <row r="274" spans="1:1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spans="1:1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spans="1:1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spans="1:1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spans="1:1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spans="1:1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</row>
    <row r="292" spans="1:1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</row>
    <row r="293" spans="1:1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spans="1:1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</row>
    <row r="297" spans="1:1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</row>
    <row r="298" spans="1:1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</row>
    <row r="299" spans="1:1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spans="1:1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</row>
    <row r="307" spans="1:1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</row>
    <row r="308" spans="1:1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</row>
    <row r="309" spans="1:1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</row>
    <row r="310" spans="1:1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</row>
    <row r="311" spans="1:1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</row>
    <row r="316" spans="1:1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spans="1:1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spans="1:1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spans="1:1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spans="1:1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spans="1:1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spans="1:1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  <row r="328" spans="1:1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</row>
    <row r="329" spans="1:1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</row>
    <row r="330" spans="1:1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</row>
    <row r="331" spans="1:1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</row>
    <row r="347" spans="1:1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</row>
    <row r="348" spans="1:1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</row>
    <row r="349" spans="1:1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spans="1:1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</row>
    <row r="351" spans="1:1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</row>
    <row r="352" spans="1:1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</row>
    <row r="353" spans="1:1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</row>
    <row r="354" spans="1:1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</row>
    <row r="355" spans="1:1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</row>
    <row r="356" spans="1:1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</row>
    <row r="357" spans="1:1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</row>
    <row r="358" spans="1:1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</row>
    <row r="359" spans="1:1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</row>
    <row r="360" spans="1:1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spans="1:1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</row>
    <row r="362" spans="1:1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</row>
    <row r="363" spans="1:1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  <row r="367" spans="1:1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</row>
    <row r="368" spans="1:1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</row>
    <row r="369" spans="1:1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spans="1:1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</row>
    <row r="371" spans="1:1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</row>
    <row r="372" spans="1:1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</row>
    <row r="373" spans="1:1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</row>
    <row r="374" spans="1:1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</row>
    <row r="375" spans="1:1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</row>
    <row r="376" spans="1:1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</row>
    <row r="377" spans="1:1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</row>
    <row r="379" spans="1:1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</row>
    <row r="380" spans="1:1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</row>
    <row r="381" spans="1:1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spans="1:1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</row>
    <row r="383" spans="1:1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</row>
    <row r="384" spans="1:1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</row>
    <row r="385" spans="1:1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</row>
    <row r="386" spans="1:1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</row>
    <row r="387" spans="1:1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</row>
    <row r="388" spans="1:1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</row>
    <row r="389" spans="1:1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</row>
    <row r="390" spans="1:1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</row>
    <row r="391" spans="1:1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</row>
    <row r="393" spans="1:1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</row>
    <row r="394" spans="1:1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</row>
    <row r="395" spans="1:1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</row>
    <row r="396" spans="1:1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spans="1:1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</row>
    <row r="398" spans="1:1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</row>
    <row r="399" spans="1:1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</row>
    <row r="400" spans="1:1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</row>
    <row r="401" spans="1:1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</row>
    <row r="402" spans="1:1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</row>
    <row r="403" spans="1:1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</row>
    <row r="404" spans="1:1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</row>
    <row r="405" spans="1:1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</row>
    <row r="406" spans="1:1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</row>
    <row r="407" spans="1:1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</row>
    <row r="408" spans="1:1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</row>
    <row r="409" spans="1:1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spans="1:1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</row>
    <row r="411" spans="1:1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</row>
    <row r="412" spans="1:1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</row>
    <row r="413" spans="1:1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</row>
    <row r="414" spans="1:1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</row>
    <row r="415" spans="1:1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</row>
    <row r="416" spans="1:1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</row>
    <row r="417" spans="1:1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</row>
    <row r="418" spans="1:1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</row>
    <row r="419" spans="1:1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</row>
    <row r="420" spans="1:1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</row>
    <row r="421" spans="1:1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</row>
    <row r="422" spans="1:1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</row>
    <row r="423" spans="1:1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</row>
    <row r="424" spans="1:1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</row>
    <row r="425" spans="1:1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</row>
    <row r="426" spans="1:1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</row>
    <row r="427" spans="1:1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</row>
    <row r="428" spans="1:1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spans="1:1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</row>
    <row r="430" spans="1:1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</row>
    <row r="431" spans="1:1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</row>
    <row r="432" spans="1:1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</row>
    <row r="433" spans="1:1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</row>
    <row r="434" spans="1:1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</row>
    <row r="435" spans="1:1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</row>
    <row r="436" spans="1:1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</row>
    <row r="437" spans="1:1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</row>
    <row r="438" spans="1:1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</row>
    <row r="439" spans="1:1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</row>
    <row r="440" spans="1:1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</row>
    <row r="441" spans="1:1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</row>
    <row r="442" spans="1:1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</row>
    <row r="443" spans="1:1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</row>
    <row r="444" spans="1:1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</row>
    <row r="445" spans="1:1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</row>
    <row r="446" spans="1:1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</row>
    <row r="447" spans="1:1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</row>
    <row r="448" spans="1:1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</row>
    <row r="449" spans="1:1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</row>
    <row r="450" spans="1:1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</row>
    <row r="451" spans="1:1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</row>
    <row r="452" spans="1:1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</row>
    <row r="453" spans="1:1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</row>
    <row r="454" spans="1:1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</row>
    <row r="455" spans="1:1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</row>
    <row r="456" spans="1:1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</row>
    <row r="457" spans="1:1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</row>
    <row r="458" spans="1:1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</row>
    <row r="459" spans="1:1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</row>
    <row r="460" spans="1:1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</row>
    <row r="461" spans="1:1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</row>
    <row r="462" spans="1:1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</row>
    <row r="463" spans="1:1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</row>
    <row r="464" spans="1:1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</row>
    <row r="465" spans="1:1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</row>
    <row r="466" spans="1:1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</row>
    <row r="467" spans="1:1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</row>
    <row r="468" spans="1:1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</row>
    <row r="469" spans="1:1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</row>
    <row r="470" spans="1:1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</row>
    <row r="471" spans="1:1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</row>
    <row r="472" spans="1:1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</row>
    <row r="473" spans="1:1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</row>
    <row r="474" spans="1:1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</row>
    <row r="475" spans="1:1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</row>
    <row r="476" spans="1:1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</row>
    <row r="477" spans="1:1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</row>
    <row r="478" spans="1:1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</row>
    <row r="479" spans="1:1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</row>
    <row r="480" spans="1:1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</row>
    <row r="481" spans="1:1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</row>
    <row r="482" spans="1:1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</row>
    <row r="483" spans="1:1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</row>
    <row r="484" spans="1:1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</row>
    <row r="485" spans="1:1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</row>
    <row r="486" spans="1:1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</row>
    <row r="487" spans="1:1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</row>
    <row r="488" spans="1:1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</row>
    <row r="489" spans="1:1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</row>
    <row r="490" spans="1:1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</row>
    <row r="491" spans="1:1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</row>
    <row r="492" spans="1:1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</row>
    <row r="493" spans="1:1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</row>
    <row r="494" spans="1:1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</row>
    <row r="495" spans="1:1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</row>
    <row r="496" spans="1:1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</row>
    <row r="497" spans="1:1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</row>
    <row r="498" spans="1:1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</row>
    <row r="499" spans="1:1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</row>
    <row r="500" spans="1:1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</row>
  </sheetData>
  <dataValidations count="1">
    <dataValidation type="list" showInputMessage="1" showErrorMessage="1" sqref="C2:C500">
      <formula1>CustomerType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zoomScaleNormal="100" workbookViewId="0">
      <pane ySplit="1" topLeftCell="A2" activePane="bottomLeft" state="frozen"/>
      <selection pane="bottomLeft" activeCell="L2" sqref="L2"/>
    </sheetView>
  </sheetViews>
  <sheetFormatPr defaultColWidth="15.7109375" defaultRowHeight="15" customHeight="1" x14ac:dyDescent="0.25"/>
  <cols>
    <col min="1" max="1" width="25.5703125" customWidth="1"/>
    <col min="2" max="2" width="23.85546875" customWidth="1"/>
    <col min="3" max="3" width="29.5703125" customWidth="1"/>
    <col min="4" max="5" width="18.7109375" customWidth="1"/>
    <col min="6" max="6" width="26.85546875" customWidth="1"/>
    <col min="7" max="7" width="23" style="21" customWidth="1"/>
    <col min="8" max="8" width="20.42578125" style="21" customWidth="1"/>
    <col min="9" max="9" width="18.140625" customWidth="1"/>
    <col min="10" max="10" width="30.42578125" style="21" customWidth="1"/>
    <col min="11" max="11" width="30.7109375" customWidth="1"/>
  </cols>
  <sheetData>
    <row r="1" spans="1:11" ht="46.5" customHeight="1" x14ac:dyDescent="0.25">
      <c r="A1" s="102" t="s">
        <v>112</v>
      </c>
      <c r="B1" s="102" t="s">
        <v>97</v>
      </c>
      <c r="C1" s="102" t="s">
        <v>30</v>
      </c>
      <c r="D1" s="47" t="s">
        <v>113</v>
      </c>
      <c r="E1" s="102" t="s">
        <v>114</v>
      </c>
      <c r="F1" s="102" t="s">
        <v>115</v>
      </c>
      <c r="G1" s="99" t="s">
        <v>116</v>
      </c>
      <c r="H1" s="99" t="s">
        <v>117</v>
      </c>
      <c r="I1" s="102" t="s">
        <v>118</v>
      </c>
      <c r="J1" s="29" t="s">
        <v>119</v>
      </c>
      <c r="K1" s="102" t="s">
        <v>103</v>
      </c>
    </row>
    <row r="2" spans="1:11" x14ac:dyDescent="0.25">
      <c r="A2" s="60" t="s">
        <v>120</v>
      </c>
      <c r="B2" s="60" t="s">
        <v>104</v>
      </c>
      <c r="C2" s="60" t="s">
        <v>41</v>
      </c>
      <c r="D2" s="22" t="s">
        <v>121</v>
      </c>
      <c r="E2" s="60" t="s">
        <v>122</v>
      </c>
      <c r="F2" s="60" t="s">
        <v>123</v>
      </c>
      <c r="G2" s="23">
        <v>46274</v>
      </c>
      <c r="H2" s="23">
        <v>46639</v>
      </c>
      <c r="I2" s="60" t="s">
        <v>124</v>
      </c>
      <c r="J2" s="24">
        <v>46274</v>
      </c>
      <c r="K2" s="60" t="s">
        <v>125</v>
      </c>
    </row>
    <row r="3" spans="1:11" x14ac:dyDescent="0.25">
      <c r="A3" s="25"/>
      <c r="B3" s="25"/>
      <c r="C3" s="25"/>
      <c r="D3" s="26"/>
      <c r="E3" s="25"/>
      <c r="F3" s="25"/>
      <c r="G3" s="27"/>
      <c r="H3" s="27"/>
      <c r="I3" s="25"/>
      <c r="J3" s="28"/>
      <c r="K3" s="25"/>
    </row>
    <row r="4" spans="1:11" x14ac:dyDescent="0.25">
      <c r="A4" s="60"/>
      <c r="B4" s="60"/>
      <c r="C4" s="60"/>
      <c r="D4" s="60"/>
      <c r="E4" s="60"/>
      <c r="F4" s="60"/>
      <c r="G4" s="24"/>
      <c r="H4" s="24"/>
      <c r="I4" s="60"/>
      <c r="J4" s="24"/>
      <c r="K4" s="60"/>
    </row>
    <row r="5" spans="1:11" x14ac:dyDescent="0.25">
      <c r="A5" s="60"/>
      <c r="B5" s="60"/>
      <c r="C5" s="60"/>
      <c r="D5" s="60"/>
      <c r="E5" s="60"/>
      <c r="F5" s="60"/>
      <c r="G5" s="24"/>
      <c r="H5" s="24"/>
      <c r="I5" s="60"/>
      <c r="J5" s="24"/>
      <c r="K5" s="60"/>
    </row>
    <row r="6" spans="1:11" x14ac:dyDescent="0.25">
      <c r="A6" s="60"/>
      <c r="B6" s="60"/>
      <c r="C6" s="60"/>
      <c r="D6" s="60"/>
      <c r="E6" s="60"/>
      <c r="F6" s="60"/>
      <c r="G6" s="24"/>
      <c r="H6" s="24"/>
      <c r="I6" s="60"/>
      <c r="J6" s="24"/>
      <c r="K6" s="60"/>
    </row>
    <row r="7" spans="1:11" x14ac:dyDescent="0.25">
      <c r="A7" s="60"/>
      <c r="B7" s="60"/>
      <c r="C7" s="60"/>
      <c r="D7" s="60"/>
      <c r="E7" s="60"/>
      <c r="F7" s="60"/>
      <c r="G7" s="24"/>
      <c r="H7" s="24"/>
      <c r="I7" s="60"/>
      <c r="J7" s="24"/>
      <c r="K7" s="60"/>
    </row>
    <row r="8" spans="1:11" x14ac:dyDescent="0.25">
      <c r="A8" s="60"/>
      <c r="B8" s="60"/>
      <c r="C8" s="60"/>
      <c r="D8" s="60"/>
      <c r="E8" s="60"/>
      <c r="F8" s="60"/>
      <c r="G8" s="24"/>
      <c r="H8" s="24"/>
      <c r="I8" s="60"/>
      <c r="J8" s="24"/>
      <c r="K8" s="60"/>
    </row>
    <row r="9" spans="1:11" x14ac:dyDescent="0.25">
      <c r="A9" s="60"/>
      <c r="B9" s="60"/>
      <c r="C9" s="60"/>
      <c r="D9" s="60"/>
      <c r="E9" s="60"/>
      <c r="F9" s="60"/>
      <c r="G9" s="24"/>
      <c r="H9" s="24"/>
      <c r="I9" s="60"/>
      <c r="J9" s="24"/>
      <c r="K9" s="60"/>
    </row>
    <row r="10" spans="1:11" x14ac:dyDescent="0.25">
      <c r="A10" s="60"/>
      <c r="B10" s="60"/>
      <c r="C10" s="60"/>
      <c r="D10" s="60"/>
      <c r="E10" s="60"/>
      <c r="F10" s="60"/>
      <c r="G10" s="24"/>
      <c r="H10" s="24"/>
      <c r="I10" s="60"/>
      <c r="J10" s="24"/>
      <c r="K10" s="60"/>
    </row>
    <row r="11" spans="1:11" x14ac:dyDescent="0.25">
      <c r="A11" s="60"/>
      <c r="B11" s="60"/>
      <c r="C11" s="60"/>
      <c r="D11" s="60"/>
      <c r="E11" s="60"/>
      <c r="F11" s="60"/>
      <c r="G11" s="24"/>
      <c r="H11" s="24"/>
      <c r="I11" s="60"/>
      <c r="J11" s="24"/>
      <c r="K11" s="60"/>
    </row>
    <row r="12" spans="1:11" x14ac:dyDescent="0.25">
      <c r="A12" s="60"/>
      <c r="B12" s="60"/>
      <c r="C12" s="60"/>
      <c r="D12" s="60"/>
      <c r="E12" s="60"/>
      <c r="F12" s="60"/>
      <c r="G12" s="24"/>
      <c r="H12" s="24"/>
      <c r="I12" s="60"/>
      <c r="J12" s="24"/>
      <c r="K12" s="60"/>
    </row>
    <row r="13" spans="1:11" x14ac:dyDescent="0.25">
      <c r="A13" s="60"/>
      <c r="B13" s="60"/>
      <c r="C13" s="60"/>
      <c r="D13" s="60"/>
      <c r="E13" s="60"/>
      <c r="F13" s="60"/>
      <c r="G13" s="24"/>
      <c r="H13" s="24"/>
      <c r="I13" s="60"/>
      <c r="J13" s="24"/>
      <c r="K13" s="60"/>
    </row>
    <row r="14" spans="1:11" x14ac:dyDescent="0.25">
      <c r="A14" s="60"/>
      <c r="B14" s="60"/>
      <c r="C14" s="60"/>
      <c r="D14" s="60"/>
      <c r="E14" s="60"/>
      <c r="F14" s="60"/>
      <c r="G14" s="24"/>
      <c r="H14" s="24"/>
      <c r="I14" s="60"/>
      <c r="J14" s="24"/>
      <c r="K14" s="60"/>
    </row>
    <row r="15" spans="1:11" x14ac:dyDescent="0.25">
      <c r="A15" s="60"/>
      <c r="B15" s="60"/>
      <c r="C15" s="60"/>
      <c r="D15" s="60"/>
      <c r="E15" s="60"/>
      <c r="F15" s="60"/>
      <c r="G15" s="24"/>
      <c r="H15" s="24"/>
      <c r="I15" s="60"/>
      <c r="J15" s="24"/>
      <c r="K15" s="60"/>
    </row>
    <row r="16" spans="1:11" x14ac:dyDescent="0.25">
      <c r="A16" s="60"/>
      <c r="B16" s="60"/>
      <c r="C16" s="60"/>
      <c r="D16" s="60"/>
      <c r="E16" s="60"/>
      <c r="F16" s="60"/>
      <c r="G16" s="24"/>
      <c r="H16" s="24"/>
      <c r="I16" s="60"/>
      <c r="J16" s="24"/>
      <c r="K16" s="60"/>
    </row>
    <row r="17" spans="1:11" x14ac:dyDescent="0.25">
      <c r="A17" s="60"/>
      <c r="B17" s="60"/>
      <c r="C17" s="60"/>
      <c r="D17" s="60"/>
      <c r="E17" s="60"/>
      <c r="F17" s="60"/>
      <c r="G17" s="24"/>
      <c r="H17" s="24"/>
      <c r="I17" s="60"/>
      <c r="J17" s="24"/>
      <c r="K17" s="60"/>
    </row>
    <row r="18" spans="1:11" x14ac:dyDescent="0.25">
      <c r="A18" s="60"/>
      <c r="B18" s="60"/>
      <c r="C18" s="60"/>
      <c r="D18" s="60"/>
      <c r="E18" s="60"/>
      <c r="F18" s="60"/>
      <c r="G18" s="24"/>
      <c r="H18" s="24"/>
      <c r="I18" s="60"/>
      <c r="J18" s="24"/>
      <c r="K18" s="60"/>
    </row>
    <row r="19" spans="1:11" x14ac:dyDescent="0.25">
      <c r="A19" s="60"/>
      <c r="B19" s="60"/>
      <c r="C19" s="60"/>
      <c r="D19" s="60"/>
      <c r="E19" s="60"/>
      <c r="F19" s="60"/>
      <c r="G19" s="24"/>
      <c r="H19" s="24"/>
      <c r="I19" s="60"/>
      <c r="J19" s="24"/>
      <c r="K19" s="60"/>
    </row>
    <row r="20" spans="1:11" x14ac:dyDescent="0.25">
      <c r="A20" s="60"/>
      <c r="B20" s="60"/>
      <c r="C20" s="60"/>
      <c r="D20" s="60"/>
      <c r="E20" s="60"/>
      <c r="F20" s="60"/>
      <c r="G20" s="24"/>
      <c r="H20" s="24"/>
      <c r="I20" s="60"/>
      <c r="J20" s="24"/>
      <c r="K20" s="60"/>
    </row>
    <row r="21" spans="1:11" x14ac:dyDescent="0.25">
      <c r="A21" s="60"/>
      <c r="B21" s="60"/>
      <c r="C21" s="60"/>
      <c r="D21" s="60"/>
      <c r="E21" s="60"/>
      <c r="F21" s="60"/>
      <c r="G21" s="24"/>
      <c r="H21" s="24"/>
      <c r="I21" s="60"/>
      <c r="J21" s="24"/>
      <c r="K21" s="60"/>
    </row>
    <row r="22" spans="1:11" x14ac:dyDescent="0.25">
      <c r="A22" s="60"/>
      <c r="B22" s="60"/>
      <c r="C22" s="60"/>
      <c r="D22" s="60"/>
      <c r="E22" s="60"/>
      <c r="F22" s="60"/>
      <c r="G22" s="24"/>
      <c r="H22" s="24"/>
      <c r="I22" s="60"/>
      <c r="J22" s="24"/>
      <c r="K22" s="60"/>
    </row>
    <row r="23" spans="1:11" x14ac:dyDescent="0.25">
      <c r="A23" s="60"/>
      <c r="B23" s="60"/>
      <c r="C23" s="60"/>
      <c r="D23" s="60"/>
      <c r="E23" s="60"/>
      <c r="F23" s="60"/>
      <c r="G23" s="24"/>
      <c r="H23" s="24"/>
      <c r="I23" s="60"/>
      <c r="J23" s="24"/>
      <c r="K23" s="60"/>
    </row>
    <row r="24" spans="1:11" x14ac:dyDescent="0.25">
      <c r="A24" s="60"/>
      <c r="B24" s="60"/>
      <c r="C24" s="60"/>
      <c r="D24" s="60"/>
      <c r="E24" s="60"/>
      <c r="F24" s="60"/>
      <c r="G24" s="24"/>
      <c r="H24" s="24"/>
      <c r="I24" s="60"/>
      <c r="J24" s="24"/>
      <c r="K24" s="60"/>
    </row>
    <row r="25" spans="1:11" x14ac:dyDescent="0.25">
      <c r="A25" s="60"/>
      <c r="B25" s="60"/>
      <c r="C25" s="60"/>
      <c r="D25" s="60"/>
      <c r="E25" s="60"/>
      <c r="F25" s="60"/>
      <c r="G25" s="24"/>
      <c r="H25" s="24"/>
      <c r="I25" s="60"/>
      <c r="J25" s="24"/>
      <c r="K25" s="60"/>
    </row>
    <row r="26" spans="1:11" x14ac:dyDescent="0.25">
      <c r="A26" s="60"/>
      <c r="B26" s="60"/>
      <c r="C26" s="60"/>
      <c r="D26" s="60"/>
      <c r="E26" s="60"/>
      <c r="F26" s="60"/>
      <c r="G26" s="24"/>
      <c r="H26" s="24"/>
      <c r="I26" s="60"/>
      <c r="J26" s="24"/>
      <c r="K26" s="60"/>
    </row>
    <row r="27" spans="1:11" x14ac:dyDescent="0.25">
      <c r="A27" s="60"/>
      <c r="B27" s="60"/>
      <c r="C27" s="60"/>
      <c r="D27" s="60"/>
      <c r="E27" s="60"/>
      <c r="F27" s="60"/>
      <c r="G27" s="24"/>
      <c r="H27" s="24"/>
      <c r="I27" s="60"/>
      <c r="J27" s="24"/>
      <c r="K27" s="60"/>
    </row>
    <row r="28" spans="1:11" x14ac:dyDescent="0.25">
      <c r="A28" s="60"/>
      <c r="B28" s="60"/>
      <c r="C28" s="60"/>
      <c r="D28" s="60"/>
      <c r="E28" s="60"/>
      <c r="F28" s="60"/>
      <c r="G28" s="24"/>
      <c r="H28" s="24"/>
      <c r="I28" s="60"/>
      <c r="J28" s="24"/>
      <c r="K28" s="60"/>
    </row>
    <row r="29" spans="1:11" x14ac:dyDescent="0.25">
      <c r="A29" s="60"/>
      <c r="B29" s="60"/>
      <c r="C29" s="60"/>
      <c r="D29" s="60"/>
      <c r="E29" s="60"/>
      <c r="F29" s="60"/>
      <c r="G29" s="24"/>
      <c r="H29" s="24"/>
      <c r="I29" s="60"/>
      <c r="J29" s="24"/>
      <c r="K29" s="60"/>
    </row>
    <row r="30" spans="1:11" x14ac:dyDescent="0.25">
      <c r="A30" s="60"/>
      <c r="B30" s="60"/>
      <c r="C30" s="60"/>
      <c r="D30" s="60"/>
      <c r="E30" s="60"/>
      <c r="F30" s="60"/>
      <c r="G30" s="24"/>
      <c r="H30" s="24"/>
      <c r="I30" s="60"/>
      <c r="J30" s="24"/>
      <c r="K30" s="60"/>
    </row>
    <row r="31" spans="1:11" x14ac:dyDescent="0.25">
      <c r="A31" s="60"/>
      <c r="B31" s="60"/>
      <c r="C31" s="60"/>
      <c r="D31" s="60"/>
      <c r="E31" s="60"/>
      <c r="F31" s="60"/>
      <c r="G31" s="24"/>
      <c r="H31" s="24"/>
      <c r="I31" s="60"/>
      <c r="J31" s="24"/>
      <c r="K31" s="60"/>
    </row>
    <row r="32" spans="1:11" x14ac:dyDescent="0.25">
      <c r="A32" s="60"/>
      <c r="B32" s="60"/>
      <c r="C32" s="60"/>
      <c r="D32" s="60"/>
      <c r="E32" s="60"/>
      <c r="F32" s="60"/>
      <c r="G32" s="24"/>
      <c r="H32" s="24"/>
      <c r="I32" s="60"/>
      <c r="J32" s="24"/>
      <c r="K32" s="60"/>
    </row>
    <row r="33" spans="1:11" x14ac:dyDescent="0.25">
      <c r="A33" s="60"/>
      <c r="B33" s="60"/>
      <c r="C33" s="60"/>
      <c r="D33" s="60"/>
      <c r="E33" s="60"/>
      <c r="F33" s="60"/>
      <c r="G33" s="24"/>
      <c r="H33" s="24"/>
      <c r="I33" s="60"/>
      <c r="J33" s="24"/>
      <c r="K33" s="60"/>
    </row>
    <row r="34" spans="1:11" x14ac:dyDescent="0.25">
      <c r="A34" s="60"/>
      <c r="B34" s="60"/>
      <c r="C34" s="60"/>
      <c r="D34" s="60"/>
      <c r="E34" s="60"/>
      <c r="F34" s="60"/>
      <c r="G34" s="24"/>
      <c r="H34" s="24"/>
      <c r="I34" s="60"/>
      <c r="J34" s="24"/>
      <c r="K34" s="60"/>
    </row>
    <row r="35" spans="1:11" x14ac:dyDescent="0.25">
      <c r="A35" s="60"/>
      <c r="B35" s="60"/>
      <c r="C35" s="60"/>
      <c r="D35" s="60"/>
      <c r="E35" s="60"/>
      <c r="F35" s="60"/>
      <c r="G35" s="24"/>
      <c r="H35" s="24"/>
      <c r="I35" s="60"/>
      <c r="J35" s="24"/>
      <c r="K35" s="60"/>
    </row>
    <row r="36" spans="1:11" x14ac:dyDescent="0.25">
      <c r="A36" s="60"/>
      <c r="B36" s="60"/>
      <c r="C36" s="60"/>
      <c r="D36" s="60"/>
      <c r="E36" s="60"/>
      <c r="F36" s="60"/>
      <c r="G36" s="24"/>
      <c r="H36" s="24"/>
      <c r="I36" s="60"/>
      <c r="J36" s="24"/>
      <c r="K36" s="60"/>
    </row>
    <row r="37" spans="1:11" x14ac:dyDescent="0.25">
      <c r="A37" s="60"/>
      <c r="B37" s="60"/>
      <c r="C37" s="60"/>
      <c r="D37" s="60"/>
      <c r="E37" s="60"/>
      <c r="F37" s="60"/>
      <c r="G37" s="24"/>
      <c r="H37" s="24"/>
      <c r="I37" s="60"/>
      <c r="J37" s="24"/>
      <c r="K37" s="60"/>
    </row>
    <row r="38" spans="1:11" x14ac:dyDescent="0.25">
      <c r="A38" s="60"/>
      <c r="B38" s="60"/>
      <c r="C38" s="60"/>
      <c r="D38" s="60"/>
      <c r="E38" s="60"/>
      <c r="F38" s="60"/>
      <c r="G38" s="24"/>
      <c r="H38" s="24"/>
      <c r="I38" s="60"/>
      <c r="J38" s="24"/>
      <c r="K38" s="60"/>
    </row>
    <row r="39" spans="1:11" x14ac:dyDescent="0.25">
      <c r="A39" s="60"/>
      <c r="B39" s="60"/>
      <c r="C39" s="60"/>
      <c r="D39" s="60"/>
      <c r="E39" s="60"/>
      <c r="F39" s="60"/>
      <c r="G39" s="24"/>
      <c r="H39" s="24"/>
      <c r="I39" s="60"/>
      <c r="J39" s="24"/>
      <c r="K39" s="60"/>
    </row>
    <row r="40" spans="1:11" x14ac:dyDescent="0.25">
      <c r="A40" s="60"/>
      <c r="B40" s="60"/>
      <c r="C40" s="60"/>
      <c r="D40" s="60"/>
      <c r="E40" s="60"/>
      <c r="F40" s="60"/>
      <c r="G40" s="24"/>
      <c r="H40" s="24"/>
      <c r="I40" s="60"/>
      <c r="J40" s="24"/>
      <c r="K40" s="60"/>
    </row>
    <row r="41" spans="1:11" x14ac:dyDescent="0.25">
      <c r="A41" s="60"/>
      <c r="B41" s="60"/>
      <c r="C41" s="60"/>
      <c r="D41" s="60"/>
      <c r="E41" s="60"/>
      <c r="F41" s="60"/>
      <c r="G41" s="24"/>
      <c r="H41" s="24"/>
      <c r="I41" s="60"/>
      <c r="J41" s="24"/>
      <c r="K41" s="60"/>
    </row>
    <row r="42" spans="1:11" x14ac:dyDescent="0.25">
      <c r="A42" s="60"/>
      <c r="B42" s="60"/>
      <c r="C42" s="60"/>
      <c r="D42" s="60"/>
      <c r="E42" s="60"/>
      <c r="F42" s="60"/>
      <c r="G42" s="24"/>
      <c r="H42" s="24"/>
      <c r="I42" s="60"/>
      <c r="J42" s="24"/>
      <c r="K42" s="60"/>
    </row>
    <row r="43" spans="1:11" x14ac:dyDescent="0.25">
      <c r="A43" s="60"/>
      <c r="B43" s="60"/>
      <c r="C43" s="60"/>
      <c r="D43" s="60"/>
      <c r="E43" s="60"/>
      <c r="F43" s="60"/>
      <c r="G43" s="24"/>
      <c r="H43" s="24"/>
      <c r="I43" s="60"/>
      <c r="J43" s="24"/>
      <c r="K43" s="60"/>
    </row>
    <row r="44" spans="1:11" x14ac:dyDescent="0.25">
      <c r="A44" s="60"/>
      <c r="B44" s="60"/>
      <c r="C44" s="60"/>
      <c r="D44" s="60"/>
      <c r="E44" s="60"/>
      <c r="F44" s="60"/>
      <c r="G44" s="24"/>
      <c r="H44" s="24"/>
      <c r="I44" s="60"/>
      <c r="J44" s="24"/>
      <c r="K44" s="60"/>
    </row>
    <row r="45" spans="1:11" x14ac:dyDescent="0.25">
      <c r="A45" s="60"/>
      <c r="B45" s="60"/>
      <c r="C45" s="60"/>
      <c r="D45" s="60"/>
      <c r="E45" s="60"/>
      <c r="F45" s="60"/>
      <c r="G45" s="24"/>
      <c r="H45" s="24"/>
      <c r="I45" s="60"/>
      <c r="J45" s="24"/>
      <c r="K45" s="60"/>
    </row>
    <row r="46" spans="1:11" x14ac:dyDescent="0.25">
      <c r="A46" s="60"/>
      <c r="B46" s="60"/>
      <c r="C46" s="60"/>
      <c r="D46" s="60"/>
      <c r="E46" s="60"/>
      <c r="F46" s="60"/>
      <c r="G46" s="24"/>
      <c r="H46" s="24"/>
      <c r="I46" s="60"/>
      <c r="J46" s="24"/>
      <c r="K46" s="60"/>
    </row>
    <row r="47" spans="1:11" x14ac:dyDescent="0.25">
      <c r="A47" s="60"/>
      <c r="B47" s="60"/>
      <c r="C47" s="60"/>
      <c r="D47" s="60"/>
      <c r="E47" s="60"/>
      <c r="F47" s="60"/>
      <c r="G47" s="24"/>
      <c r="H47" s="24"/>
      <c r="I47" s="60"/>
      <c r="J47" s="24"/>
      <c r="K47" s="60"/>
    </row>
    <row r="48" spans="1:11" x14ac:dyDescent="0.25">
      <c r="A48" s="60"/>
      <c r="B48" s="60"/>
      <c r="C48" s="60"/>
      <c r="D48" s="60"/>
      <c r="E48" s="60"/>
      <c r="F48" s="60"/>
      <c r="G48" s="24"/>
      <c r="H48" s="24"/>
      <c r="I48" s="60"/>
      <c r="J48" s="24"/>
      <c r="K48" s="60"/>
    </row>
    <row r="49" spans="1:11" x14ac:dyDescent="0.25">
      <c r="A49" s="60"/>
      <c r="B49" s="60"/>
      <c r="C49" s="60"/>
      <c r="D49" s="60"/>
      <c r="E49" s="60"/>
      <c r="F49" s="60"/>
      <c r="G49" s="24"/>
      <c r="H49" s="24"/>
      <c r="I49" s="60"/>
      <c r="J49" s="24"/>
      <c r="K49" s="60"/>
    </row>
    <row r="50" spans="1:11" x14ac:dyDescent="0.25">
      <c r="A50" s="60"/>
      <c r="B50" s="60"/>
      <c r="C50" s="60"/>
      <c r="D50" s="60"/>
      <c r="E50" s="60"/>
      <c r="F50" s="60"/>
      <c r="G50" s="24"/>
      <c r="H50" s="24"/>
      <c r="I50" s="60"/>
      <c r="J50" s="24"/>
      <c r="K50" s="60"/>
    </row>
    <row r="51" spans="1:11" x14ac:dyDescent="0.25">
      <c r="A51" s="60"/>
      <c r="B51" s="60"/>
      <c r="C51" s="60"/>
      <c r="D51" s="60"/>
      <c r="E51" s="60"/>
      <c r="F51" s="60"/>
      <c r="G51" s="24"/>
      <c r="H51" s="24"/>
      <c r="I51" s="60"/>
      <c r="J51" s="24"/>
      <c r="K51" s="60"/>
    </row>
    <row r="52" spans="1:11" x14ac:dyDescent="0.25">
      <c r="A52" s="60"/>
      <c r="B52" s="60"/>
      <c r="C52" s="60"/>
      <c r="D52" s="60"/>
      <c r="E52" s="60"/>
      <c r="F52" s="60"/>
      <c r="G52" s="24"/>
      <c r="H52" s="24"/>
      <c r="I52" s="60"/>
      <c r="J52" s="24"/>
      <c r="K52" s="60"/>
    </row>
    <row r="53" spans="1:11" x14ac:dyDescent="0.25">
      <c r="A53" s="60"/>
      <c r="B53" s="60"/>
      <c r="C53" s="60"/>
      <c r="D53" s="60"/>
      <c r="E53" s="60"/>
      <c r="F53" s="60"/>
      <c r="G53" s="24"/>
      <c r="H53" s="24"/>
      <c r="I53" s="60"/>
      <c r="J53" s="24"/>
      <c r="K53" s="60"/>
    </row>
    <row r="54" spans="1:11" x14ac:dyDescent="0.25">
      <c r="A54" s="60"/>
      <c r="B54" s="60"/>
      <c r="C54" s="60"/>
      <c r="D54" s="60"/>
      <c r="E54" s="60"/>
      <c r="F54" s="60"/>
      <c r="G54" s="24"/>
      <c r="H54" s="24"/>
      <c r="I54" s="60"/>
      <c r="J54" s="24"/>
      <c r="K54" s="60"/>
    </row>
    <row r="55" spans="1:11" x14ac:dyDescent="0.25">
      <c r="A55" s="60"/>
      <c r="B55" s="60"/>
      <c r="C55" s="60"/>
      <c r="D55" s="60"/>
      <c r="E55" s="60"/>
      <c r="F55" s="60"/>
      <c r="G55" s="24"/>
      <c r="H55" s="24"/>
      <c r="I55" s="60"/>
      <c r="J55" s="24"/>
      <c r="K55" s="60"/>
    </row>
    <row r="56" spans="1:11" x14ac:dyDescent="0.25">
      <c r="A56" s="60"/>
      <c r="B56" s="60"/>
      <c r="C56" s="60"/>
      <c r="D56" s="60"/>
      <c r="E56" s="60"/>
      <c r="F56" s="60"/>
      <c r="G56" s="24"/>
      <c r="H56" s="24"/>
      <c r="I56" s="60"/>
      <c r="J56" s="24"/>
      <c r="K56" s="60"/>
    </row>
    <row r="57" spans="1:11" x14ac:dyDescent="0.25">
      <c r="A57" s="60"/>
      <c r="B57" s="60"/>
      <c r="C57" s="60"/>
      <c r="D57" s="60"/>
      <c r="E57" s="60"/>
      <c r="F57" s="60"/>
      <c r="G57" s="24"/>
      <c r="H57" s="24"/>
      <c r="I57" s="60"/>
      <c r="J57" s="24"/>
      <c r="K57" s="60"/>
    </row>
    <row r="58" spans="1:11" x14ac:dyDescent="0.25">
      <c r="A58" s="60"/>
      <c r="B58" s="60"/>
      <c r="C58" s="60"/>
      <c r="D58" s="60"/>
      <c r="E58" s="60"/>
      <c r="F58" s="60"/>
      <c r="G58" s="24"/>
      <c r="H58" s="24"/>
      <c r="I58" s="60"/>
      <c r="J58" s="24"/>
      <c r="K58" s="60"/>
    </row>
    <row r="59" spans="1:11" x14ac:dyDescent="0.25">
      <c r="A59" s="60"/>
      <c r="B59" s="60"/>
      <c r="C59" s="60"/>
      <c r="D59" s="60"/>
      <c r="E59" s="60"/>
      <c r="F59" s="60"/>
      <c r="G59" s="24"/>
      <c r="H59" s="24"/>
      <c r="I59" s="60"/>
      <c r="J59" s="24"/>
      <c r="K59" s="60"/>
    </row>
    <row r="60" spans="1:11" x14ac:dyDescent="0.25">
      <c r="A60" s="60"/>
      <c r="B60" s="60"/>
      <c r="C60" s="60"/>
      <c r="D60" s="60"/>
      <c r="E60" s="60"/>
      <c r="F60" s="60"/>
      <c r="G60" s="24"/>
      <c r="H60" s="24"/>
      <c r="I60" s="60"/>
      <c r="J60" s="24"/>
      <c r="K60" s="60"/>
    </row>
    <row r="61" spans="1:11" x14ac:dyDescent="0.25">
      <c r="A61" s="60"/>
      <c r="B61" s="60"/>
      <c r="C61" s="60"/>
      <c r="D61" s="60"/>
      <c r="E61" s="60"/>
      <c r="F61" s="60"/>
      <c r="G61" s="24"/>
      <c r="H61" s="24"/>
      <c r="I61" s="60"/>
      <c r="J61" s="24"/>
      <c r="K61" s="60"/>
    </row>
    <row r="62" spans="1:11" x14ac:dyDescent="0.25">
      <c r="A62" s="60"/>
      <c r="B62" s="60"/>
      <c r="C62" s="60"/>
      <c r="D62" s="60"/>
      <c r="E62" s="60"/>
      <c r="F62" s="60"/>
      <c r="G62" s="24"/>
      <c r="H62" s="24"/>
      <c r="I62" s="60"/>
      <c r="J62" s="24"/>
      <c r="K62" s="60"/>
    </row>
    <row r="63" spans="1:11" x14ac:dyDescent="0.25">
      <c r="A63" s="60"/>
      <c r="B63" s="60"/>
      <c r="C63" s="60"/>
      <c r="D63" s="60"/>
      <c r="E63" s="60"/>
      <c r="F63" s="60"/>
      <c r="G63" s="24"/>
      <c r="H63" s="24"/>
      <c r="I63" s="60"/>
      <c r="J63" s="24"/>
      <c r="K63" s="60"/>
    </row>
    <row r="64" spans="1:11" x14ac:dyDescent="0.25">
      <c r="A64" s="60"/>
      <c r="B64" s="60"/>
      <c r="C64" s="60"/>
      <c r="D64" s="60"/>
      <c r="E64" s="60"/>
      <c r="F64" s="60"/>
      <c r="G64" s="24"/>
      <c r="H64" s="24"/>
      <c r="I64" s="60"/>
      <c r="J64" s="24"/>
      <c r="K64" s="60"/>
    </row>
    <row r="65" spans="1:11" x14ac:dyDescent="0.25">
      <c r="A65" s="60"/>
      <c r="B65" s="60"/>
      <c r="C65" s="60"/>
      <c r="D65" s="60"/>
      <c r="E65" s="60"/>
      <c r="F65" s="60"/>
      <c r="G65" s="24"/>
      <c r="H65" s="24"/>
      <c r="I65" s="60"/>
      <c r="J65" s="24"/>
      <c r="K65" s="60"/>
    </row>
    <row r="66" spans="1:11" x14ac:dyDescent="0.25">
      <c r="A66" s="60"/>
      <c r="B66" s="60"/>
      <c r="C66" s="60"/>
      <c r="D66" s="60"/>
      <c r="E66" s="60"/>
      <c r="F66" s="60"/>
      <c r="G66" s="24"/>
      <c r="H66" s="24"/>
      <c r="I66" s="60"/>
      <c r="J66" s="24"/>
      <c r="K66" s="60"/>
    </row>
    <row r="67" spans="1:11" x14ac:dyDescent="0.25">
      <c r="A67" s="60"/>
      <c r="B67" s="60"/>
      <c r="C67" s="60"/>
      <c r="D67" s="60"/>
      <c r="E67" s="60"/>
      <c r="F67" s="60"/>
      <c r="G67" s="24"/>
      <c r="H67" s="24"/>
      <c r="I67" s="60"/>
      <c r="J67" s="24"/>
      <c r="K67" s="60"/>
    </row>
    <row r="68" spans="1:11" x14ac:dyDescent="0.25">
      <c r="A68" s="60"/>
      <c r="B68" s="60"/>
      <c r="C68" s="60"/>
      <c r="D68" s="60"/>
      <c r="E68" s="60"/>
      <c r="F68" s="60"/>
      <c r="G68" s="24"/>
      <c r="H68" s="24"/>
      <c r="I68" s="60"/>
      <c r="J68" s="24"/>
      <c r="K68" s="60"/>
    </row>
    <row r="69" spans="1:11" x14ac:dyDescent="0.25">
      <c r="A69" s="60"/>
      <c r="B69" s="60"/>
      <c r="C69" s="60"/>
      <c r="D69" s="60"/>
      <c r="E69" s="60"/>
      <c r="F69" s="60"/>
      <c r="G69" s="24"/>
      <c r="H69" s="24"/>
      <c r="I69" s="60"/>
      <c r="J69" s="24"/>
      <c r="K69" s="60"/>
    </row>
    <row r="70" spans="1:11" x14ac:dyDescent="0.25">
      <c r="A70" s="60"/>
      <c r="B70" s="60"/>
      <c r="C70" s="60"/>
      <c r="D70" s="60"/>
      <c r="E70" s="60"/>
      <c r="F70" s="60"/>
      <c r="G70" s="24"/>
      <c r="H70" s="24"/>
      <c r="I70" s="60"/>
      <c r="J70" s="24"/>
      <c r="K70" s="60"/>
    </row>
    <row r="71" spans="1:11" x14ac:dyDescent="0.25">
      <c r="A71" s="60"/>
      <c r="B71" s="60"/>
      <c r="C71" s="60"/>
      <c r="D71" s="60"/>
      <c r="E71" s="60"/>
      <c r="F71" s="60"/>
      <c r="G71" s="24"/>
      <c r="H71" s="24"/>
      <c r="I71" s="60"/>
      <c r="J71" s="24"/>
      <c r="K71" s="60"/>
    </row>
    <row r="72" spans="1:11" x14ac:dyDescent="0.25">
      <c r="A72" s="60"/>
      <c r="B72" s="60"/>
      <c r="C72" s="60"/>
      <c r="D72" s="60"/>
      <c r="E72" s="60"/>
      <c r="F72" s="60"/>
      <c r="G72" s="24"/>
      <c r="H72" s="24"/>
      <c r="I72" s="60"/>
      <c r="J72" s="24"/>
      <c r="K72" s="60"/>
    </row>
    <row r="73" spans="1:11" x14ac:dyDescent="0.25">
      <c r="A73" s="60"/>
      <c r="B73" s="60"/>
      <c r="C73" s="60"/>
      <c r="D73" s="60"/>
      <c r="E73" s="60"/>
      <c r="F73" s="60"/>
      <c r="G73" s="24"/>
      <c r="H73" s="24"/>
      <c r="I73" s="60"/>
      <c r="J73" s="24"/>
      <c r="K73" s="60"/>
    </row>
    <row r="74" spans="1:11" x14ac:dyDescent="0.25">
      <c r="A74" s="60"/>
      <c r="B74" s="60"/>
      <c r="C74" s="60"/>
      <c r="D74" s="60"/>
      <c r="E74" s="60"/>
      <c r="F74" s="60"/>
      <c r="G74" s="24"/>
      <c r="H74" s="24"/>
      <c r="I74" s="60"/>
      <c r="J74" s="24"/>
      <c r="K74" s="60"/>
    </row>
    <row r="75" spans="1:11" x14ac:dyDescent="0.25">
      <c r="A75" s="60"/>
      <c r="B75" s="60"/>
      <c r="C75" s="60"/>
      <c r="D75" s="60"/>
      <c r="E75" s="60"/>
      <c r="F75" s="60"/>
      <c r="G75" s="24"/>
      <c r="H75" s="24"/>
      <c r="I75" s="60"/>
      <c r="J75" s="24"/>
      <c r="K75" s="60"/>
    </row>
    <row r="76" spans="1:11" x14ac:dyDescent="0.25">
      <c r="A76" s="60"/>
      <c r="B76" s="60"/>
      <c r="C76" s="60"/>
      <c r="D76" s="60"/>
      <c r="E76" s="60"/>
      <c r="F76" s="60"/>
      <c r="G76" s="24"/>
      <c r="H76" s="24"/>
      <c r="I76" s="60"/>
      <c r="J76" s="24"/>
      <c r="K76" s="60"/>
    </row>
    <row r="77" spans="1:11" x14ac:dyDescent="0.25">
      <c r="A77" s="60"/>
      <c r="B77" s="60"/>
      <c r="C77" s="60"/>
      <c r="D77" s="60"/>
      <c r="E77" s="60"/>
      <c r="F77" s="60"/>
      <c r="G77" s="24"/>
      <c r="H77" s="24"/>
      <c r="I77" s="60"/>
      <c r="J77" s="24"/>
      <c r="K77" s="60"/>
    </row>
    <row r="78" spans="1:11" x14ac:dyDescent="0.25">
      <c r="A78" s="60"/>
      <c r="B78" s="60"/>
      <c r="C78" s="60"/>
      <c r="D78" s="60"/>
      <c r="E78" s="60"/>
      <c r="F78" s="60"/>
      <c r="G78" s="24"/>
      <c r="H78" s="24"/>
      <c r="I78" s="60"/>
      <c r="J78" s="24"/>
      <c r="K78" s="60"/>
    </row>
    <row r="79" spans="1:11" x14ac:dyDescent="0.25">
      <c r="A79" s="60"/>
      <c r="B79" s="60"/>
      <c r="C79" s="60"/>
      <c r="D79" s="60"/>
      <c r="E79" s="60"/>
      <c r="F79" s="60"/>
      <c r="G79" s="24"/>
      <c r="H79" s="24"/>
      <c r="I79" s="60"/>
      <c r="J79" s="24"/>
      <c r="K79" s="60"/>
    </row>
    <row r="80" spans="1:11" x14ac:dyDescent="0.25">
      <c r="A80" s="60"/>
      <c r="B80" s="60"/>
      <c r="C80" s="60"/>
      <c r="D80" s="60"/>
      <c r="E80" s="60"/>
      <c r="F80" s="60"/>
      <c r="G80" s="24"/>
      <c r="H80" s="24"/>
      <c r="I80" s="60"/>
      <c r="J80" s="24"/>
      <c r="K80" s="60"/>
    </row>
    <row r="81" spans="1:11" x14ac:dyDescent="0.25">
      <c r="A81" s="60"/>
      <c r="B81" s="60"/>
      <c r="C81" s="60"/>
      <c r="D81" s="60"/>
      <c r="E81" s="60"/>
      <c r="F81" s="60"/>
      <c r="G81" s="24"/>
      <c r="H81" s="24"/>
      <c r="I81" s="60"/>
      <c r="J81" s="24"/>
      <c r="K81" s="60"/>
    </row>
    <row r="82" spans="1:11" x14ac:dyDescent="0.25">
      <c r="A82" s="60"/>
      <c r="B82" s="60"/>
      <c r="C82" s="60"/>
      <c r="D82" s="60"/>
      <c r="E82" s="60"/>
      <c r="F82" s="60"/>
      <c r="G82" s="24"/>
      <c r="H82" s="24"/>
      <c r="I82" s="60"/>
      <c r="J82" s="24"/>
      <c r="K82" s="60"/>
    </row>
    <row r="83" spans="1:11" x14ac:dyDescent="0.25">
      <c r="A83" s="60"/>
      <c r="B83" s="60"/>
      <c r="C83" s="60"/>
      <c r="D83" s="60"/>
      <c r="E83" s="60"/>
      <c r="F83" s="60"/>
      <c r="G83" s="24"/>
      <c r="H83" s="24"/>
      <c r="I83" s="60"/>
      <c r="J83" s="24"/>
      <c r="K83" s="60"/>
    </row>
    <row r="84" spans="1:11" x14ac:dyDescent="0.25">
      <c r="A84" s="60"/>
      <c r="B84" s="60"/>
      <c r="C84" s="60"/>
      <c r="D84" s="60"/>
      <c r="E84" s="60"/>
      <c r="F84" s="60"/>
      <c r="G84" s="24"/>
      <c r="H84" s="24"/>
      <c r="I84" s="60"/>
      <c r="J84" s="24"/>
      <c r="K84" s="60"/>
    </row>
    <row r="85" spans="1:11" x14ac:dyDescent="0.25">
      <c r="A85" s="60"/>
      <c r="B85" s="60"/>
      <c r="C85" s="60"/>
      <c r="D85" s="60"/>
      <c r="E85" s="60"/>
      <c r="F85" s="60"/>
      <c r="G85" s="24"/>
      <c r="H85" s="24"/>
      <c r="I85" s="60"/>
      <c r="J85" s="24"/>
      <c r="K85" s="60"/>
    </row>
    <row r="86" spans="1:11" x14ac:dyDescent="0.25">
      <c r="A86" s="60"/>
      <c r="B86" s="60"/>
      <c r="C86" s="60"/>
      <c r="D86" s="60"/>
      <c r="E86" s="60"/>
      <c r="F86" s="60"/>
      <c r="G86" s="24"/>
      <c r="H86" s="24"/>
      <c r="I86" s="60"/>
      <c r="J86" s="24"/>
      <c r="K86" s="60"/>
    </row>
    <row r="87" spans="1:11" x14ac:dyDescent="0.25">
      <c r="A87" s="60"/>
      <c r="B87" s="60"/>
      <c r="C87" s="60"/>
      <c r="D87" s="60"/>
      <c r="E87" s="60"/>
      <c r="F87" s="60"/>
      <c r="G87" s="24"/>
      <c r="H87" s="24"/>
      <c r="I87" s="60"/>
      <c r="J87" s="24"/>
      <c r="K87" s="60"/>
    </row>
    <row r="88" spans="1:11" x14ac:dyDescent="0.25">
      <c r="A88" s="60"/>
      <c r="B88" s="60"/>
      <c r="C88" s="60"/>
      <c r="D88" s="60"/>
      <c r="E88" s="60"/>
      <c r="F88" s="60"/>
      <c r="G88" s="24"/>
      <c r="H88" s="24"/>
      <c r="I88" s="60"/>
      <c r="J88" s="24"/>
      <c r="K88" s="60"/>
    </row>
    <row r="89" spans="1:11" x14ac:dyDescent="0.25">
      <c r="A89" s="60"/>
      <c r="B89" s="60"/>
      <c r="C89" s="60"/>
      <c r="D89" s="60"/>
      <c r="E89" s="60"/>
      <c r="F89" s="60"/>
      <c r="G89" s="24"/>
      <c r="H89" s="24"/>
      <c r="I89" s="60"/>
      <c r="J89" s="24"/>
      <c r="K89" s="60"/>
    </row>
    <row r="90" spans="1:11" x14ac:dyDescent="0.25">
      <c r="A90" s="60"/>
      <c r="B90" s="60"/>
      <c r="C90" s="60"/>
      <c r="D90" s="60"/>
      <c r="E90" s="60"/>
      <c r="F90" s="60"/>
      <c r="G90" s="24"/>
      <c r="H90" s="24"/>
      <c r="I90" s="60"/>
      <c r="J90" s="24"/>
      <c r="K90" s="60"/>
    </row>
    <row r="91" spans="1:11" x14ac:dyDescent="0.25">
      <c r="A91" s="60"/>
      <c r="B91" s="60"/>
      <c r="C91" s="60"/>
      <c r="D91" s="60"/>
      <c r="E91" s="60"/>
      <c r="F91" s="60"/>
      <c r="G91" s="24"/>
      <c r="H91" s="24"/>
      <c r="I91" s="60"/>
      <c r="J91" s="24"/>
      <c r="K91" s="60"/>
    </row>
    <row r="92" spans="1:11" x14ac:dyDescent="0.25">
      <c r="A92" s="60"/>
      <c r="B92" s="60"/>
      <c r="C92" s="60"/>
      <c r="D92" s="60"/>
      <c r="E92" s="60"/>
      <c r="F92" s="60"/>
      <c r="G92" s="24"/>
      <c r="H92" s="24"/>
      <c r="I92" s="60"/>
      <c r="J92" s="24"/>
      <c r="K92" s="60"/>
    </row>
    <row r="93" spans="1:11" x14ac:dyDescent="0.25">
      <c r="A93" s="60"/>
      <c r="B93" s="60"/>
      <c r="C93" s="60"/>
      <c r="D93" s="60"/>
      <c r="E93" s="60"/>
      <c r="F93" s="60"/>
      <c r="G93" s="24"/>
      <c r="H93" s="24"/>
      <c r="I93" s="60"/>
      <c r="J93" s="24"/>
      <c r="K93" s="60"/>
    </row>
    <row r="94" spans="1:11" x14ac:dyDescent="0.25">
      <c r="A94" s="60"/>
      <c r="B94" s="60"/>
      <c r="C94" s="60"/>
      <c r="D94" s="60"/>
      <c r="E94" s="60"/>
      <c r="F94" s="60"/>
      <c r="G94" s="24"/>
      <c r="H94" s="24"/>
      <c r="I94" s="60"/>
      <c r="J94" s="24"/>
      <c r="K94" s="60"/>
    </row>
    <row r="95" spans="1:11" x14ac:dyDescent="0.25">
      <c r="A95" s="60"/>
      <c r="B95" s="60"/>
      <c r="C95" s="60"/>
      <c r="D95" s="60"/>
      <c r="E95" s="60"/>
      <c r="F95" s="60"/>
      <c r="G95" s="24"/>
      <c r="H95" s="24"/>
      <c r="I95" s="60"/>
      <c r="J95" s="24"/>
      <c r="K95" s="60"/>
    </row>
    <row r="96" spans="1:11" x14ac:dyDescent="0.25">
      <c r="A96" s="60"/>
      <c r="B96" s="60"/>
      <c r="C96" s="60"/>
      <c r="D96" s="60"/>
      <c r="E96" s="60"/>
      <c r="F96" s="60"/>
      <c r="G96" s="24"/>
      <c r="H96" s="24"/>
      <c r="I96" s="60"/>
      <c r="J96" s="24"/>
      <c r="K96" s="60"/>
    </row>
    <row r="97" spans="1:11" x14ac:dyDescent="0.25">
      <c r="A97" s="60"/>
      <c r="B97" s="60"/>
      <c r="C97" s="60"/>
      <c r="D97" s="60"/>
      <c r="E97" s="60"/>
      <c r="F97" s="60"/>
      <c r="G97" s="24"/>
      <c r="H97" s="24"/>
      <c r="I97" s="60"/>
      <c r="J97" s="24"/>
      <c r="K97" s="60"/>
    </row>
    <row r="98" spans="1:11" x14ac:dyDescent="0.25">
      <c r="A98" s="60"/>
      <c r="B98" s="60"/>
      <c r="C98" s="60"/>
      <c r="D98" s="60"/>
      <c r="E98" s="60"/>
      <c r="F98" s="60"/>
      <c r="G98" s="24"/>
      <c r="H98" s="24"/>
      <c r="I98" s="60"/>
      <c r="J98" s="24"/>
      <c r="K98" s="60"/>
    </row>
    <row r="99" spans="1:11" x14ac:dyDescent="0.25">
      <c r="A99" s="60"/>
      <c r="B99" s="60"/>
      <c r="C99" s="60"/>
      <c r="D99" s="60"/>
      <c r="E99" s="60"/>
      <c r="F99" s="60"/>
      <c r="G99" s="24"/>
      <c r="H99" s="24"/>
      <c r="I99" s="60"/>
      <c r="J99" s="24"/>
      <c r="K99" s="60"/>
    </row>
    <row r="100" spans="1:11" x14ac:dyDescent="0.25">
      <c r="A100" s="60"/>
      <c r="B100" s="60"/>
      <c r="C100" s="60"/>
      <c r="D100" s="60"/>
      <c r="E100" s="60"/>
      <c r="F100" s="60"/>
      <c r="G100" s="24"/>
      <c r="H100" s="24"/>
      <c r="I100" s="60"/>
      <c r="J100" s="24"/>
      <c r="K100" s="60"/>
    </row>
    <row r="101" spans="1:11" x14ac:dyDescent="0.25">
      <c r="A101" s="60"/>
      <c r="B101" s="60"/>
      <c r="C101" s="60"/>
      <c r="D101" s="60"/>
      <c r="E101" s="60"/>
      <c r="F101" s="60"/>
      <c r="G101" s="24"/>
      <c r="H101" s="24"/>
      <c r="I101" s="60"/>
      <c r="J101" s="24"/>
      <c r="K101" s="60"/>
    </row>
    <row r="102" spans="1:11" x14ac:dyDescent="0.25">
      <c r="A102" s="60"/>
      <c r="B102" s="60"/>
      <c r="C102" s="60"/>
      <c r="D102" s="60"/>
      <c r="E102" s="60"/>
      <c r="F102" s="60"/>
      <c r="G102" s="24"/>
      <c r="H102" s="24"/>
      <c r="I102" s="60"/>
      <c r="J102" s="24"/>
      <c r="K102" s="60"/>
    </row>
    <row r="103" spans="1:11" x14ac:dyDescent="0.25">
      <c r="A103" s="60"/>
      <c r="B103" s="60"/>
      <c r="C103" s="60"/>
      <c r="D103" s="60"/>
      <c r="E103" s="60"/>
      <c r="F103" s="60"/>
      <c r="G103" s="24"/>
      <c r="H103" s="24"/>
      <c r="I103" s="60"/>
      <c r="J103" s="24"/>
      <c r="K103" s="60"/>
    </row>
    <row r="104" spans="1:11" x14ac:dyDescent="0.25">
      <c r="A104" s="60"/>
      <c r="B104" s="60"/>
      <c r="C104" s="60"/>
      <c r="D104" s="60"/>
      <c r="E104" s="60"/>
      <c r="F104" s="60"/>
      <c r="G104" s="24"/>
      <c r="H104" s="24"/>
      <c r="I104" s="60"/>
      <c r="J104" s="24"/>
      <c r="K104" s="60"/>
    </row>
    <row r="105" spans="1:11" x14ac:dyDescent="0.25">
      <c r="A105" s="60"/>
      <c r="B105" s="60"/>
      <c r="C105" s="60"/>
      <c r="D105" s="60"/>
      <c r="E105" s="60"/>
      <c r="F105" s="60"/>
      <c r="G105" s="24"/>
      <c r="H105" s="24"/>
      <c r="I105" s="60"/>
      <c r="J105" s="24"/>
      <c r="K105" s="60"/>
    </row>
    <row r="106" spans="1:11" x14ac:dyDescent="0.25">
      <c r="A106" s="60"/>
      <c r="B106" s="60"/>
      <c r="C106" s="60"/>
      <c r="D106" s="60"/>
      <c r="E106" s="60"/>
      <c r="F106" s="60"/>
      <c r="G106" s="24"/>
      <c r="H106" s="24"/>
      <c r="I106" s="60"/>
      <c r="J106" s="24"/>
      <c r="K106" s="60"/>
    </row>
    <row r="107" spans="1:11" x14ac:dyDescent="0.25">
      <c r="A107" s="60"/>
      <c r="B107" s="60"/>
      <c r="C107" s="60"/>
      <c r="D107" s="60"/>
      <c r="E107" s="60"/>
      <c r="F107" s="60"/>
      <c r="G107" s="24"/>
      <c r="H107" s="24"/>
      <c r="I107" s="60"/>
      <c r="J107" s="24"/>
      <c r="K107" s="60"/>
    </row>
    <row r="108" spans="1:11" x14ac:dyDescent="0.25">
      <c r="A108" s="60"/>
      <c r="B108" s="60"/>
      <c r="C108" s="60"/>
      <c r="D108" s="60"/>
      <c r="E108" s="60"/>
      <c r="F108" s="60"/>
      <c r="G108" s="24"/>
      <c r="H108" s="24"/>
      <c r="I108" s="60"/>
      <c r="J108" s="24"/>
      <c r="K108" s="60"/>
    </row>
    <row r="109" spans="1:11" x14ac:dyDescent="0.25">
      <c r="A109" s="60"/>
      <c r="B109" s="60"/>
      <c r="C109" s="60"/>
      <c r="D109" s="60"/>
      <c r="E109" s="60"/>
      <c r="F109" s="60"/>
      <c r="G109" s="24"/>
      <c r="H109" s="24"/>
      <c r="I109" s="60"/>
      <c r="J109" s="24"/>
      <c r="K109" s="60"/>
    </row>
    <row r="110" spans="1:11" x14ac:dyDescent="0.25">
      <c r="A110" s="60"/>
      <c r="B110" s="60"/>
      <c r="C110" s="60"/>
      <c r="D110" s="60"/>
      <c r="E110" s="60"/>
      <c r="F110" s="60"/>
      <c r="G110" s="24"/>
      <c r="H110" s="24"/>
      <c r="I110" s="60"/>
      <c r="J110" s="24"/>
      <c r="K110" s="60"/>
    </row>
    <row r="111" spans="1:11" x14ac:dyDescent="0.25">
      <c r="A111" s="60"/>
      <c r="B111" s="60"/>
      <c r="C111" s="60"/>
      <c r="D111" s="60"/>
      <c r="E111" s="60"/>
      <c r="F111" s="60"/>
      <c r="G111" s="24"/>
      <c r="H111" s="24"/>
      <c r="I111" s="60"/>
      <c r="J111" s="24"/>
      <c r="K111" s="60"/>
    </row>
    <row r="112" spans="1:11" x14ac:dyDescent="0.25">
      <c r="A112" s="60"/>
      <c r="B112" s="60"/>
      <c r="C112" s="60"/>
      <c r="D112" s="60"/>
      <c r="E112" s="60"/>
      <c r="F112" s="60"/>
      <c r="G112" s="24"/>
      <c r="H112" s="24"/>
      <c r="I112" s="60"/>
      <c r="J112" s="24"/>
      <c r="K112" s="60"/>
    </row>
    <row r="113" spans="1:11" x14ac:dyDescent="0.25">
      <c r="A113" s="60"/>
      <c r="B113" s="60"/>
      <c r="C113" s="60"/>
      <c r="D113" s="60"/>
      <c r="E113" s="60"/>
      <c r="F113" s="60"/>
      <c r="G113" s="24"/>
      <c r="H113" s="24"/>
      <c r="I113" s="60"/>
      <c r="J113" s="24"/>
      <c r="K113" s="60"/>
    </row>
    <row r="114" spans="1:11" x14ac:dyDescent="0.25">
      <c r="A114" s="60"/>
      <c r="B114" s="60"/>
      <c r="C114" s="60"/>
      <c r="D114" s="60"/>
      <c r="E114" s="60"/>
      <c r="F114" s="60"/>
      <c r="G114" s="24"/>
      <c r="H114" s="24"/>
      <c r="I114" s="60"/>
      <c r="J114" s="24"/>
      <c r="K114" s="60"/>
    </row>
    <row r="115" spans="1:11" x14ac:dyDescent="0.25">
      <c r="A115" s="60"/>
      <c r="B115" s="60"/>
      <c r="C115" s="60"/>
      <c r="D115" s="60"/>
      <c r="E115" s="60"/>
      <c r="F115" s="60"/>
      <c r="G115" s="24"/>
      <c r="H115" s="24"/>
      <c r="I115" s="60"/>
      <c r="J115" s="24"/>
      <c r="K115" s="60"/>
    </row>
    <row r="116" spans="1:11" x14ac:dyDescent="0.25">
      <c r="A116" s="60"/>
      <c r="B116" s="60"/>
      <c r="C116" s="60"/>
      <c r="D116" s="60"/>
      <c r="E116" s="60"/>
      <c r="F116" s="60"/>
      <c r="G116" s="24"/>
      <c r="H116" s="24"/>
      <c r="I116" s="60"/>
      <c r="J116" s="24"/>
      <c r="K116" s="60"/>
    </row>
    <row r="117" spans="1:11" x14ac:dyDescent="0.25">
      <c r="A117" s="60"/>
      <c r="B117" s="60"/>
      <c r="C117" s="60"/>
      <c r="D117" s="60"/>
      <c r="E117" s="60"/>
      <c r="F117" s="60"/>
      <c r="G117" s="24"/>
      <c r="H117" s="24"/>
      <c r="I117" s="60"/>
      <c r="J117" s="24"/>
      <c r="K117" s="60"/>
    </row>
    <row r="118" spans="1:11" x14ac:dyDescent="0.25">
      <c r="A118" s="60"/>
      <c r="B118" s="60"/>
      <c r="C118" s="60"/>
      <c r="D118" s="60"/>
      <c r="E118" s="60"/>
      <c r="F118" s="60"/>
      <c r="G118" s="24"/>
      <c r="H118" s="24"/>
      <c r="I118" s="60"/>
      <c r="J118" s="24"/>
      <c r="K118" s="60"/>
    </row>
    <row r="119" spans="1:11" x14ac:dyDescent="0.25">
      <c r="A119" s="60"/>
      <c r="B119" s="60"/>
      <c r="C119" s="60"/>
      <c r="D119" s="60"/>
      <c r="E119" s="60"/>
      <c r="F119" s="60"/>
      <c r="G119" s="24"/>
      <c r="H119" s="24"/>
      <c r="I119" s="60"/>
      <c r="J119" s="24"/>
      <c r="K119" s="60"/>
    </row>
    <row r="120" spans="1:11" x14ac:dyDescent="0.25">
      <c r="A120" s="60"/>
      <c r="B120" s="60"/>
      <c r="C120" s="60"/>
      <c r="D120" s="60"/>
      <c r="E120" s="60"/>
      <c r="F120" s="60"/>
      <c r="G120" s="24"/>
      <c r="H120" s="24"/>
      <c r="I120" s="60"/>
      <c r="J120" s="24"/>
      <c r="K120" s="60"/>
    </row>
    <row r="121" spans="1:11" x14ac:dyDescent="0.25">
      <c r="A121" s="60"/>
      <c r="B121" s="60"/>
      <c r="C121" s="60"/>
      <c r="D121" s="60"/>
      <c r="E121" s="60"/>
      <c r="F121" s="60"/>
      <c r="G121" s="24"/>
      <c r="H121" s="24"/>
      <c r="I121" s="60"/>
      <c r="J121" s="24"/>
      <c r="K121" s="60"/>
    </row>
    <row r="122" spans="1:11" x14ac:dyDescent="0.25">
      <c r="A122" s="60"/>
      <c r="B122" s="60"/>
      <c r="C122" s="60"/>
      <c r="D122" s="60"/>
      <c r="E122" s="60"/>
      <c r="F122" s="60"/>
      <c r="G122" s="24"/>
      <c r="H122" s="24"/>
      <c r="I122" s="60"/>
      <c r="J122" s="24"/>
      <c r="K122" s="60"/>
    </row>
    <row r="123" spans="1:11" x14ac:dyDescent="0.25">
      <c r="A123" s="60"/>
      <c r="B123" s="60"/>
      <c r="C123" s="60"/>
      <c r="D123" s="60"/>
      <c r="E123" s="60"/>
      <c r="F123" s="60"/>
      <c r="G123" s="24"/>
      <c r="H123" s="24"/>
      <c r="I123" s="60"/>
      <c r="J123" s="24"/>
      <c r="K123" s="60"/>
    </row>
    <row r="124" spans="1:11" x14ac:dyDescent="0.25">
      <c r="A124" s="60"/>
      <c r="B124" s="60"/>
      <c r="C124" s="60"/>
      <c r="D124" s="60"/>
      <c r="E124" s="60"/>
      <c r="F124" s="60"/>
      <c r="G124" s="24"/>
      <c r="H124" s="24"/>
      <c r="I124" s="60"/>
      <c r="J124" s="24"/>
      <c r="K124" s="60"/>
    </row>
    <row r="125" spans="1:11" x14ac:dyDescent="0.25">
      <c r="A125" s="60"/>
      <c r="B125" s="60"/>
      <c r="C125" s="60"/>
      <c r="D125" s="60"/>
      <c r="E125" s="60"/>
      <c r="F125" s="60"/>
      <c r="G125" s="24"/>
      <c r="H125" s="24"/>
      <c r="I125" s="60"/>
      <c r="J125" s="24"/>
      <c r="K125" s="60"/>
    </row>
    <row r="126" spans="1:11" x14ac:dyDescent="0.25">
      <c r="A126" s="60"/>
      <c r="B126" s="60"/>
      <c r="C126" s="60"/>
      <c r="D126" s="60"/>
      <c r="E126" s="60"/>
      <c r="F126" s="60"/>
      <c r="G126" s="24"/>
      <c r="H126" s="24"/>
      <c r="I126" s="60"/>
      <c r="J126" s="24"/>
      <c r="K126" s="60"/>
    </row>
    <row r="127" spans="1:11" x14ac:dyDescent="0.25">
      <c r="A127" s="60"/>
      <c r="B127" s="60"/>
      <c r="C127" s="60"/>
      <c r="D127" s="60"/>
      <c r="E127" s="60"/>
      <c r="F127" s="60"/>
      <c r="G127" s="24"/>
      <c r="H127" s="24"/>
      <c r="I127" s="60"/>
      <c r="J127" s="24"/>
      <c r="K127" s="60"/>
    </row>
    <row r="128" spans="1:11" x14ac:dyDescent="0.25">
      <c r="A128" s="60"/>
      <c r="B128" s="60"/>
      <c r="C128" s="60"/>
      <c r="D128" s="60"/>
      <c r="E128" s="60"/>
      <c r="F128" s="60"/>
      <c r="G128" s="24"/>
      <c r="H128" s="24"/>
      <c r="I128" s="60"/>
      <c r="J128" s="24"/>
      <c r="K128" s="60"/>
    </row>
    <row r="129" spans="1:11" x14ac:dyDescent="0.25">
      <c r="A129" s="60"/>
      <c r="B129" s="60"/>
      <c r="C129" s="60"/>
      <c r="D129" s="60"/>
      <c r="E129" s="60"/>
      <c r="F129" s="60"/>
      <c r="G129" s="24"/>
      <c r="H129" s="24"/>
      <c r="I129" s="60"/>
      <c r="J129" s="24"/>
      <c r="K129" s="60"/>
    </row>
    <row r="130" spans="1:11" x14ac:dyDescent="0.25">
      <c r="A130" s="60"/>
      <c r="B130" s="60"/>
      <c r="C130" s="60"/>
      <c r="D130" s="60"/>
      <c r="E130" s="60"/>
      <c r="F130" s="60"/>
      <c r="G130" s="24"/>
      <c r="H130" s="24"/>
      <c r="I130" s="60"/>
      <c r="J130" s="24"/>
      <c r="K130" s="60"/>
    </row>
    <row r="131" spans="1:11" x14ac:dyDescent="0.25">
      <c r="A131" s="60"/>
      <c r="B131" s="60"/>
      <c r="C131" s="60"/>
      <c r="D131" s="60"/>
      <c r="E131" s="60"/>
      <c r="F131" s="60"/>
      <c r="G131" s="24"/>
      <c r="H131" s="24"/>
      <c r="I131" s="60"/>
      <c r="J131" s="24"/>
      <c r="K131" s="60"/>
    </row>
    <row r="132" spans="1:11" x14ac:dyDescent="0.25">
      <c r="A132" s="60"/>
      <c r="B132" s="60"/>
      <c r="C132" s="60"/>
      <c r="D132" s="60"/>
      <c r="E132" s="60"/>
      <c r="F132" s="60"/>
      <c r="G132" s="24"/>
      <c r="H132" s="24"/>
      <c r="I132" s="60"/>
      <c r="J132" s="24"/>
      <c r="K132" s="60"/>
    </row>
    <row r="133" spans="1:11" x14ac:dyDescent="0.25">
      <c r="A133" s="60"/>
      <c r="B133" s="60"/>
      <c r="C133" s="60"/>
      <c r="D133" s="60"/>
      <c r="E133" s="60"/>
      <c r="F133" s="60"/>
      <c r="G133" s="24"/>
      <c r="H133" s="24"/>
      <c r="I133" s="60"/>
      <c r="J133" s="24"/>
      <c r="K133" s="60"/>
    </row>
    <row r="134" spans="1:11" x14ac:dyDescent="0.25">
      <c r="A134" s="60"/>
      <c r="B134" s="60"/>
      <c r="C134" s="60"/>
      <c r="D134" s="60"/>
      <c r="E134" s="60"/>
      <c r="F134" s="60"/>
      <c r="G134" s="24"/>
      <c r="H134" s="24"/>
      <c r="I134" s="60"/>
      <c r="J134" s="24"/>
      <c r="K134" s="60"/>
    </row>
    <row r="135" spans="1:11" x14ac:dyDescent="0.25">
      <c r="A135" s="60"/>
      <c r="B135" s="60"/>
      <c r="C135" s="60"/>
      <c r="D135" s="60"/>
      <c r="E135" s="60"/>
      <c r="F135" s="60"/>
      <c r="G135" s="24"/>
      <c r="H135" s="24"/>
      <c r="I135" s="60"/>
      <c r="J135" s="24"/>
      <c r="K135" s="60"/>
    </row>
    <row r="136" spans="1:11" x14ac:dyDescent="0.25">
      <c r="A136" s="60"/>
      <c r="B136" s="60"/>
      <c r="C136" s="60"/>
      <c r="D136" s="60"/>
      <c r="E136" s="60"/>
      <c r="F136" s="60"/>
      <c r="G136" s="24"/>
      <c r="H136" s="24"/>
      <c r="I136" s="60"/>
      <c r="J136" s="24"/>
      <c r="K136" s="60"/>
    </row>
    <row r="137" spans="1:11" x14ac:dyDescent="0.25">
      <c r="A137" s="60"/>
      <c r="B137" s="60"/>
      <c r="C137" s="60"/>
      <c r="D137" s="60"/>
      <c r="E137" s="60"/>
      <c r="F137" s="60"/>
      <c r="G137" s="24"/>
      <c r="H137" s="24"/>
      <c r="I137" s="60"/>
      <c r="J137" s="24"/>
      <c r="K137" s="60"/>
    </row>
    <row r="138" spans="1:11" x14ac:dyDescent="0.25">
      <c r="A138" s="60"/>
      <c r="B138" s="60"/>
      <c r="C138" s="60"/>
      <c r="D138" s="60"/>
      <c r="E138" s="60"/>
      <c r="F138" s="60"/>
      <c r="G138" s="24"/>
      <c r="H138" s="24"/>
      <c r="I138" s="60"/>
      <c r="J138" s="24"/>
      <c r="K138" s="60"/>
    </row>
    <row r="139" spans="1:11" x14ac:dyDescent="0.25">
      <c r="A139" s="60"/>
      <c r="B139" s="60"/>
      <c r="C139" s="60"/>
      <c r="D139" s="60"/>
      <c r="E139" s="60"/>
      <c r="F139" s="60"/>
      <c r="G139" s="24"/>
      <c r="H139" s="24"/>
      <c r="I139" s="60"/>
      <c r="J139" s="24"/>
      <c r="K139" s="60"/>
    </row>
    <row r="140" spans="1:11" x14ac:dyDescent="0.25">
      <c r="A140" s="60"/>
      <c r="B140" s="60"/>
      <c r="C140" s="60"/>
      <c r="D140" s="60"/>
      <c r="E140" s="60"/>
      <c r="F140" s="60"/>
      <c r="G140" s="24"/>
      <c r="H140" s="24"/>
      <c r="I140" s="60"/>
      <c r="J140" s="24"/>
      <c r="K140" s="60"/>
    </row>
    <row r="141" spans="1:11" x14ac:dyDescent="0.25">
      <c r="A141" s="60"/>
      <c r="B141" s="60"/>
      <c r="C141" s="60"/>
      <c r="D141" s="60"/>
      <c r="E141" s="60"/>
      <c r="F141" s="60"/>
      <c r="G141" s="24"/>
      <c r="H141" s="24"/>
      <c r="I141" s="60"/>
      <c r="J141" s="24"/>
      <c r="K141" s="60"/>
    </row>
    <row r="142" spans="1:11" x14ac:dyDescent="0.25">
      <c r="A142" s="60"/>
      <c r="B142" s="60"/>
      <c r="C142" s="60"/>
      <c r="D142" s="60"/>
      <c r="E142" s="60"/>
      <c r="F142" s="60"/>
      <c r="G142" s="24"/>
      <c r="H142" s="24"/>
      <c r="I142" s="60"/>
      <c r="J142" s="24"/>
      <c r="K142" s="60"/>
    </row>
    <row r="143" spans="1:11" x14ac:dyDescent="0.25">
      <c r="A143" s="60"/>
      <c r="B143" s="60"/>
      <c r="C143" s="60"/>
      <c r="D143" s="60"/>
      <c r="E143" s="60"/>
      <c r="F143" s="60"/>
      <c r="G143" s="24"/>
      <c r="H143" s="24"/>
      <c r="I143" s="60"/>
      <c r="J143" s="24"/>
      <c r="K143" s="60"/>
    </row>
    <row r="144" spans="1:11" x14ac:dyDescent="0.25">
      <c r="A144" s="60"/>
      <c r="B144" s="60"/>
      <c r="C144" s="60"/>
      <c r="D144" s="60"/>
      <c r="E144" s="60"/>
      <c r="F144" s="60"/>
      <c r="G144" s="24"/>
      <c r="H144" s="24"/>
      <c r="I144" s="60"/>
      <c r="J144" s="24"/>
      <c r="K144" s="60"/>
    </row>
    <row r="145" spans="1:11" x14ac:dyDescent="0.25">
      <c r="A145" s="60"/>
      <c r="B145" s="60"/>
      <c r="C145" s="60"/>
      <c r="D145" s="60"/>
      <c r="E145" s="60"/>
      <c r="F145" s="60"/>
      <c r="G145" s="24"/>
      <c r="H145" s="24"/>
      <c r="I145" s="60"/>
      <c r="J145" s="24"/>
      <c r="K145" s="60"/>
    </row>
    <row r="146" spans="1:11" x14ac:dyDescent="0.25">
      <c r="A146" s="60"/>
      <c r="B146" s="60"/>
      <c r="C146" s="60"/>
      <c r="D146" s="60"/>
      <c r="E146" s="60"/>
      <c r="F146" s="60"/>
      <c r="G146" s="24"/>
      <c r="H146" s="24"/>
      <c r="I146" s="60"/>
      <c r="J146" s="24"/>
      <c r="K146" s="60"/>
    </row>
    <row r="147" spans="1:11" x14ac:dyDescent="0.25">
      <c r="A147" s="60"/>
      <c r="B147" s="60"/>
      <c r="C147" s="60"/>
      <c r="D147" s="60"/>
      <c r="E147" s="60"/>
      <c r="F147" s="60"/>
      <c r="G147" s="24"/>
      <c r="H147" s="24"/>
      <c r="I147" s="60"/>
      <c r="J147" s="24"/>
      <c r="K147" s="60"/>
    </row>
    <row r="148" spans="1:11" x14ac:dyDescent="0.25">
      <c r="A148" s="60"/>
      <c r="B148" s="60"/>
      <c r="C148" s="60"/>
      <c r="D148" s="60"/>
      <c r="E148" s="60"/>
      <c r="F148" s="60"/>
      <c r="G148" s="24"/>
      <c r="H148" s="24"/>
      <c r="I148" s="60"/>
      <c r="J148" s="24"/>
      <c r="K148" s="60"/>
    </row>
    <row r="149" spans="1:11" x14ac:dyDescent="0.25">
      <c r="A149" s="60"/>
      <c r="B149" s="60"/>
      <c r="C149" s="60"/>
      <c r="D149" s="60"/>
      <c r="E149" s="60"/>
      <c r="F149" s="60"/>
      <c r="G149" s="24"/>
      <c r="H149" s="24"/>
      <c r="I149" s="60"/>
      <c r="J149" s="24"/>
      <c r="K149" s="60"/>
    </row>
    <row r="150" spans="1:11" x14ac:dyDescent="0.25">
      <c r="A150" s="60"/>
      <c r="B150" s="60"/>
      <c r="C150" s="60"/>
      <c r="D150" s="60"/>
      <c r="E150" s="60"/>
      <c r="F150" s="60"/>
      <c r="G150" s="24"/>
      <c r="H150" s="24"/>
      <c r="I150" s="60"/>
      <c r="J150" s="24"/>
      <c r="K150" s="60"/>
    </row>
    <row r="151" spans="1:11" x14ac:dyDescent="0.25">
      <c r="A151" s="60"/>
      <c r="B151" s="60"/>
      <c r="C151" s="60"/>
      <c r="D151" s="60"/>
      <c r="E151" s="60"/>
      <c r="F151" s="60"/>
      <c r="G151" s="24"/>
      <c r="H151" s="24"/>
      <c r="I151" s="60"/>
      <c r="J151" s="24"/>
      <c r="K151" s="60"/>
    </row>
    <row r="152" spans="1:11" x14ac:dyDescent="0.25">
      <c r="A152" s="60"/>
      <c r="B152" s="60"/>
      <c r="C152" s="60"/>
      <c r="D152" s="60"/>
      <c r="E152" s="60"/>
      <c r="F152" s="60"/>
      <c r="G152" s="24"/>
      <c r="H152" s="24"/>
      <c r="I152" s="60"/>
      <c r="J152" s="24"/>
      <c r="K152" s="60"/>
    </row>
    <row r="153" spans="1:11" x14ac:dyDescent="0.25">
      <c r="A153" s="60"/>
      <c r="B153" s="60"/>
      <c r="C153" s="60"/>
      <c r="D153" s="60"/>
      <c r="E153" s="60"/>
      <c r="F153" s="60"/>
      <c r="G153" s="24"/>
      <c r="H153" s="24"/>
      <c r="I153" s="60"/>
      <c r="J153" s="24"/>
      <c r="K153" s="60"/>
    </row>
    <row r="154" spans="1:11" x14ac:dyDescent="0.25">
      <c r="A154" s="60"/>
      <c r="B154" s="60"/>
      <c r="C154" s="60"/>
      <c r="D154" s="60"/>
      <c r="E154" s="60"/>
      <c r="F154" s="60"/>
      <c r="G154" s="24"/>
      <c r="H154" s="24"/>
      <c r="I154" s="60"/>
      <c r="J154" s="24"/>
      <c r="K154" s="60"/>
    </row>
    <row r="155" spans="1:11" x14ac:dyDescent="0.25">
      <c r="A155" s="60"/>
      <c r="B155" s="60"/>
      <c r="C155" s="60"/>
      <c r="D155" s="60"/>
      <c r="E155" s="60"/>
      <c r="F155" s="60"/>
      <c r="G155" s="24"/>
      <c r="H155" s="24"/>
      <c r="I155" s="60"/>
      <c r="J155" s="24"/>
      <c r="K155" s="60"/>
    </row>
    <row r="156" spans="1:11" x14ac:dyDescent="0.25">
      <c r="A156" s="60"/>
      <c r="B156" s="60"/>
      <c r="C156" s="60"/>
      <c r="D156" s="60"/>
      <c r="E156" s="60"/>
      <c r="F156" s="60"/>
      <c r="G156" s="24"/>
      <c r="H156" s="24"/>
      <c r="I156" s="60"/>
      <c r="J156" s="24"/>
      <c r="K156" s="60"/>
    </row>
    <row r="157" spans="1:11" x14ac:dyDescent="0.25">
      <c r="A157" s="60"/>
      <c r="B157" s="60"/>
      <c r="C157" s="60"/>
      <c r="D157" s="60"/>
      <c r="E157" s="60"/>
      <c r="F157" s="60"/>
      <c r="G157" s="24"/>
      <c r="H157" s="24"/>
      <c r="I157" s="60"/>
      <c r="J157" s="24"/>
      <c r="K157" s="60"/>
    </row>
    <row r="158" spans="1:11" x14ac:dyDescent="0.25">
      <c r="A158" s="60"/>
      <c r="B158" s="60"/>
      <c r="C158" s="60"/>
      <c r="D158" s="60"/>
      <c r="E158" s="60"/>
      <c r="F158" s="60"/>
      <c r="G158" s="24"/>
      <c r="H158" s="24"/>
      <c r="I158" s="60"/>
      <c r="J158" s="24"/>
      <c r="K158" s="60"/>
    </row>
    <row r="159" spans="1:11" x14ac:dyDescent="0.25">
      <c r="A159" s="60"/>
      <c r="B159" s="60"/>
      <c r="C159" s="60"/>
      <c r="D159" s="60"/>
      <c r="E159" s="60"/>
      <c r="F159" s="60"/>
      <c r="G159" s="24"/>
      <c r="H159" s="24"/>
      <c r="I159" s="60"/>
      <c r="J159" s="24"/>
      <c r="K159" s="60"/>
    </row>
    <row r="160" spans="1:11" x14ac:dyDescent="0.25">
      <c r="A160" s="60"/>
      <c r="B160" s="60"/>
      <c r="C160" s="60"/>
      <c r="D160" s="60"/>
      <c r="E160" s="60"/>
      <c r="F160" s="60"/>
      <c r="G160" s="24"/>
      <c r="H160" s="24"/>
      <c r="I160" s="60"/>
      <c r="J160" s="24"/>
      <c r="K160" s="60"/>
    </row>
    <row r="161" spans="1:11" x14ac:dyDescent="0.25">
      <c r="A161" s="60"/>
      <c r="B161" s="60"/>
      <c r="C161" s="60"/>
      <c r="D161" s="60"/>
      <c r="E161" s="60"/>
      <c r="F161" s="60"/>
      <c r="G161" s="24"/>
      <c r="H161" s="24"/>
      <c r="I161" s="60"/>
      <c r="J161" s="24"/>
      <c r="K161" s="60"/>
    </row>
    <row r="162" spans="1:11" x14ac:dyDescent="0.25">
      <c r="A162" s="60"/>
      <c r="B162" s="60"/>
      <c r="C162" s="60"/>
      <c r="D162" s="60"/>
      <c r="E162" s="60"/>
      <c r="F162" s="60"/>
      <c r="G162" s="24"/>
      <c r="H162" s="24"/>
      <c r="I162" s="60"/>
      <c r="J162" s="24"/>
      <c r="K162" s="60"/>
    </row>
    <row r="163" spans="1:11" x14ac:dyDescent="0.25">
      <c r="A163" s="60"/>
      <c r="B163" s="60"/>
      <c r="C163" s="60"/>
      <c r="D163" s="60"/>
      <c r="E163" s="60"/>
      <c r="F163" s="60"/>
      <c r="G163" s="24"/>
      <c r="H163" s="24"/>
      <c r="I163" s="60"/>
      <c r="J163" s="24"/>
      <c r="K163" s="60"/>
    </row>
    <row r="164" spans="1:11" x14ac:dyDescent="0.25">
      <c r="A164" s="60"/>
      <c r="B164" s="60"/>
      <c r="C164" s="60"/>
      <c r="D164" s="60"/>
      <c r="E164" s="60"/>
      <c r="F164" s="60"/>
      <c r="G164" s="24"/>
      <c r="H164" s="24"/>
      <c r="I164" s="60"/>
      <c r="J164" s="24"/>
      <c r="K164" s="60"/>
    </row>
    <row r="165" spans="1:11" x14ac:dyDescent="0.25">
      <c r="A165" s="60"/>
      <c r="B165" s="60"/>
      <c r="C165" s="60"/>
      <c r="D165" s="60"/>
      <c r="E165" s="60"/>
      <c r="F165" s="60"/>
      <c r="G165" s="24"/>
      <c r="H165" s="24"/>
      <c r="I165" s="60"/>
      <c r="J165" s="24"/>
      <c r="K165" s="60"/>
    </row>
    <row r="166" spans="1:11" x14ac:dyDescent="0.25">
      <c r="A166" s="60"/>
      <c r="B166" s="60"/>
      <c r="C166" s="60"/>
      <c r="D166" s="60"/>
      <c r="E166" s="60"/>
      <c r="F166" s="60"/>
      <c r="G166" s="24"/>
      <c r="H166" s="24"/>
      <c r="I166" s="60"/>
      <c r="J166" s="24"/>
      <c r="K166" s="60"/>
    </row>
    <row r="167" spans="1:11" x14ac:dyDescent="0.25">
      <c r="A167" s="60"/>
      <c r="B167" s="60"/>
      <c r="C167" s="60"/>
      <c r="D167" s="60"/>
      <c r="E167" s="60"/>
      <c r="F167" s="60"/>
      <c r="G167" s="24"/>
      <c r="H167" s="24"/>
      <c r="I167" s="60"/>
      <c r="J167" s="24"/>
      <c r="K167" s="60"/>
    </row>
    <row r="168" spans="1:11" x14ac:dyDescent="0.25">
      <c r="A168" s="60"/>
      <c r="B168" s="60"/>
      <c r="C168" s="60"/>
      <c r="D168" s="60"/>
      <c r="E168" s="60"/>
      <c r="F168" s="60"/>
      <c r="G168" s="24"/>
      <c r="H168" s="24"/>
      <c r="I168" s="60"/>
      <c r="J168" s="24"/>
      <c r="K168" s="60"/>
    </row>
    <row r="169" spans="1:11" x14ac:dyDescent="0.25">
      <c r="A169" s="60"/>
      <c r="B169" s="60"/>
      <c r="C169" s="60"/>
      <c r="D169" s="60"/>
      <c r="E169" s="60"/>
      <c r="F169" s="60"/>
      <c r="G169" s="24"/>
      <c r="H169" s="24"/>
      <c r="I169" s="60"/>
      <c r="J169" s="24"/>
      <c r="K169" s="60"/>
    </row>
    <row r="170" spans="1:11" x14ac:dyDescent="0.25">
      <c r="A170" s="60"/>
      <c r="B170" s="60"/>
      <c r="C170" s="60"/>
      <c r="D170" s="60"/>
      <c r="E170" s="60"/>
      <c r="F170" s="60"/>
      <c r="G170" s="24"/>
      <c r="H170" s="24"/>
      <c r="I170" s="60"/>
      <c r="J170" s="24"/>
      <c r="K170" s="60"/>
    </row>
    <row r="171" spans="1:11" x14ac:dyDescent="0.25">
      <c r="A171" s="60"/>
      <c r="B171" s="60"/>
      <c r="C171" s="60"/>
      <c r="D171" s="60"/>
      <c r="E171" s="60"/>
      <c r="F171" s="60"/>
      <c r="G171" s="24"/>
      <c r="H171" s="24"/>
      <c r="I171" s="60"/>
      <c r="J171" s="24"/>
      <c r="K171" s="60"/>
    </row>
    <row r="172" spans="1:11" x14ac:dyDescent="0.25">
      <c r="A172" s="60"/>
      <c r="B172" s="60"/>
      <c r="C172" s="60"/>
      <c r="D172" s="60"/>
      <c r="E172" s="60"/>
      <c r="F172" s="60"/>
      <c r="G172" s="24"/>
      <c r="H172" s="24"/>
      <c r="I172" s="60"/>
      <c r="J172" s="24"/>
      <c r="K172" s="60"/>
    </row>
    <row r="173" spans="1:11" x14ac:dyDescent="0.25">
      <c r="A173" s="60"/>
      <c r="B173" s="60"/>
      <c r="C173" s="60"/>
      <c r="D173" s="60"/>
      <c r="E173" s="60"/>
      <c r="F173" s="60"/>
      <c r="G173" s="24"/>
      <c r="H173" s="24"/>
      <c r="I173" s="60"/>
      <c r="J173" s="24"/>
      <c r="K173" s="60"/>
    </row>
    <row r="174" spans="1:11" x14ac:dyDescent="0.25">
      <c r="A174" s="60"/>
      <c r="B174" s="60"/>
      <c r="C174" s="60"/>
      <c r="D174" s="60"/>
      <c r="E174" s="60"/>
      <c r="F174" s="60"/>
      <c r="G174" s="24"/>
      <c r="H174" s="24"/>
      <c r="I174" s="60"/>
      <c r="J174" s="24"/>
      <c r="K174" s="60"/>
    </row>
    <row r="175" spans="1:11" x14ac:dyDescent="0.25">
      <c r="A175" s="60"/>
      <c r="B175" s="60"/>
      <c r="C175" s="60"/>
      <c r="D175" s="60"/>
      <c r="E175" s="60"/>
      <c r="F175" s="60"/>
      <c r="G175" s="24"/>
      <c r="H175" s="24"/>
      <c r="I175" s="60"/>
      <c r="J175" s="24"/>
      <c r="K175" s="60"/>
    </row>
    <row r="176" spans="1:11" x14ac:dyDescent="0.25">
      <c r="A176" s="60"/>
      <c r="B176" s="60"/>
      <c r="C176" s="60"/>
      <c r="D176" s="60"/>
      <c r="E176" s="60"/>
      <c r="F176" s="60"/>
      <c r="G176" s="24"/>
      <c r="H176" s="24"/>
      <c r="I176" s="60"/>
      <c r="J176" s="24"/>
      <c r="K176" s="60"/>
    </row>
    <row r="177" spans="1:11" x14ac:dyDescent="0.25">
      <c r="A177" s="60"/>
      <c r="B177" s="60"/>
      <c r="C177" s="60"/>
      <c r="D177" s="60"/>
      <c r="E177" s="60"/>
      <c r="F177" s="60"/>
      <c r="G177" s="24"/>
      <c r="H177" s="24"/>
      <c r="I177" s="60"/>
      <c r="J177" s="24"/>
      <c r="K177" s="60"/>
    </row>
    <row r="178" spans="1:11" x14ac:dyDescent="0.25">
      <c r="A178" s="60"/>
      <c r="B178" s="60"/>
      <c r="C178" s="60"/>
      <c r="D178" s="60"/>
      <c r="E178" s="60"/>
      <c r="F178" s="60"/>
      <c r="G178" s="24"/>
      <c r="H178" s="24"/>
      <c r="I178" s="60"/>
      <c r="J178" s="24"/>
      <c r="K178" s="60"/>
    </row>
    <row r="179" spans="1:11" x14ac:dyDescent="0.25">
      <c r="A179" s="60"/>
      <c r="B179" s="60"/>
      <c r="C179" s="60"/>
      <c r="D179" s="60"/>
      <c r="E179" s="60"/>
      <c r="F179" s="60"/>
      <c r="G179" s="24"/>
      <c r="H179" s="24"/>
      <c r="I179" s="60"/>
      <c r="J179" s="24"/>
      <c r="K179" s="60"/>
    </row>
    <row r="180" spans="1:11" x14ac:dyDescent="0.25">
      <c r="A180" s="60"/>
      <c r="B180" s="60"/>
      <c r="C180" s="60"/>
      <c r="D180" s="60"/>
      <c r="E180" s="60"/>
      <c r="F180" s="60"/>
      <c r="G180" s="24"/>
      <c r="H180" s="24"/>
      <c r="I180" s="60"/>
      <c r="J180" s="24"/>
      <c r="K180" s="60"/>
    </row>
    <row r="181" spans="1:11" x14ac:dyDescent="0.25">
      <c r="A181" s="60"/>
      <c r="B181" s="60"/>
      <c r="C181" s="60"/>
      <c r="D181" s="60"/>
      <c r="E181" s="60"/>
      <c r="F181" s="60"/>
      <c r="G181" s="24"/>
      <c r="H181" s="24"/>
      <c r="I181" s="60"/>
      <c r="J181" s="24"/>
      <c r="K181" s="60"/>
    </row>
    <row r="182" spans="1:11" x14ac:dyDescent="0.25">
      <c r="A182" s="60"/>
      <c r="B182" s="60"/>
      <c r="C182" s="60"/>
      <c r="D182" s="60"/>
      <c r="E182" s="60"/>
      <c r="F182" s="60"/>
      <c r="G182" s="24"/>
      <c r="H182" s="24"/>
      <c r="I182" s="60"/>
      <c r="J182" s="24"/>
      <c r="K182" s="60"/>
    </row>
    <row r="183" spans="1:11" x14ac:dyDescent="0.25">
      <c r="A183" s="60"/>
      <c r="B183" s="60"/>
      <c r="C183" s="60"/>
      <c r="D183" s="60"/>
      <c r="E183" s="60"/>
      <c r="F183" s="60"/>
      <c r="G183" s="24"/>
      <c r="H183" s="24"/>
      <c r="I183" s="60"/>
      <c r="J183" s="24"/>
      <c r="K183" s="60"/>
    </row>
    <row r="184" spans="1:11" x14ac:dyDescent="0.25">
      <c r="A184" s="60"/>
      <c r="B184" s="60"/>
      <c r="C184" s="60"/>
      <c r="D184" s="60"/>
      <c r="E184" s="60"/>
      <c r="F184" s="60"/>
      <c r="G184" s="24"/>
      <c r="H184" s="24"/>
      <c r="I184" s="60"/>
      <c r="J184" s="24"/>
      <c r="K184" s="60"/>
    </row>
    <row r="185" spans="1:11" x14ac:dyDescent="0.25">
      <c r="A185" s="60"/>
      <c r="B185" s="60"/>
      <c r="C185" s="60"/>
      <c r="D185" s="60"/>
      <c r="E185" s="60"/>
      <c r="F185" s="60"/>
      <c r="G185" s="24"/>
      <c r="H185" s="24"/>
      <c r="I185" s="60"/>
      <c r="J185" s="24"/>
      <c r="K185" s="60"/>
    </row>
    <row r="186" spans="1:11" x14ac:dyDescent="0.25">
      <c r="A186" s="60"/>
      <c r="B186" s="60"/>
      <c r="C186" s="60"/>
      <c r="D186" s="60"/>
      <c r="E186" s="60"/>
      <c r="F186" s="60"/>
      <c r="G186" s="24"/>
      <c r="H186" s="24"/>
      <c r="I186" s="60"/>
      <c r="J186" s="24"/>
      <c r="K186" s="60"/>
    </row>
    <row r="187" spans="1:11" x14ac:dyDescent="0.25">
      <c r="A187" s="60"/>
      <c r="B187" s="60"/>
      <c r="C187" s="60"/>
      <c r="D187" s="60"/>
      <c r="E187" s="60"/>
      <c r="F187" s="60"/>
      <c r="G187" s="24"/>
      <c r="H187" s="24"/>
      <c r="I187" s="60"/>
      <c r="J187" s="24"/>
      <c r="K187" s="60"/>
    </row>
    <row r="188" spans="1:11" x14ac:dyDescent="0.25">
      <c r="A188" s="60"/>
      <c r="B188" s="60"/>
      <c r="C188" s="60"/>
      <c r="D188" s="60"/>
      <c r="E188" s="60"/>
      <c r="F188" s="60"/>
      <c r="G188" s="24"/>
      <c r="H188" s="24"/>
      <c r="I188" s="60"/>
      <c r="J188" s="24"/>
      <c r="K188" s="60"/>
    </row>
    <row r="189" spans="1:11" x14ac:dyDescent="0.25">
      <c r="A189" s="60"/>
      <c r="B189" s="60"/>
      <c r="C189" s="60"/>
      <c r="D189" s="60"/>
      <c r="E189" s="60"/>
      <c r="F189" s="60"/>
      <c r="G189" s="24"/>
      <c r="H189" s="24"/>
      <c r="I189" s="60"/>
      <c r="J189" s="24"/>
      <c r="K189" s="60"/>
    </row>
    <row r="190" spans="1:11" x14ac:dyDescent="0.25">
      <c r="A190" s="60"/>
      <c r="B190" s="60"/>
      <c r="C190" s="60"/>
      <c r="D190" s="60"/>
      <c r="E190" s="60"/>
      <c r="F190" s="60"/>
      <c r="G190" s="24"/>
      <c r="H190" s="24"/>
      <c r="I190" s="60"/>
      <c r="J190" s="24"/>
      <c r="K190" s="60"/>
    </row>
    <row r="191" spans="1:11" x14ac:dyDescent="0.25">
      <c r="A191" s="60"/>
      <c r="B191" s="60"/>
      <c r="C191" s="60"/>
      <c r="D191" s="60"/>
      <c r="E191" s="60"/>
      <c r="F191" s="60"/>
      <c r="G191" s="24"/>
      <c r="H191" s="24"/>
      <c r="I191" s="60"/>
      <c r="J191" s="24"/>
      <c r="K191" s="60"/>
    </row>
    <row r="192" spans="1:11" x14ac:dyDescent="0.25">
      <c r="A192" s="60"/>
      <c r="B192" s="60"/>
      <c r="C192" s="60"/>
      <c r="D192" s="60"/>
      <c r="E192" s="60"/>
      <c r="F192" s="60"/>
      <c r="G192" s="24"/>
      <c r="H192" s="24"/>
      <c r="I192" s="60"/>
      <c r="J192" s="24"/>
      <c r="K192" s="60"/>
    </row>
    <row r="193" spans="1:11" x14ac:dyDescent="0.25">
      <c r="A193" s="60"/>
      <c r="B193" s="60"/>
      <c r="C193" s="60"/>
      <c r="D193" s="60"/>
      <c r="E193" s="60"/>
      <c r="F193" s="60"/>
      <c r="G193" s="24"/>
      <c r="H193" s="24"/>
      <c r="I193" s="60"/>
      <c r="J193" s="24"/>
      <c r="K193" s="60"/>
    </row>
    <row r="194" spans="1:11" x14ac:dyDescent="0.25">
      <c r="A194" s="60"/>
      <c r="B194" s="60"/>
      <c r="C194" s="60"/>
      <c r="D194" s="60"/>
      <c r="E194" s="60"/>
      <c r="F194" s="60"/>
      <c r="G194" s="24"/>
      <c r="H194" s="24"/>
      <c r="I194" s="60"/>
      <c r="J194" s="24"/>
      <c r="K194" s="60"/>
    </row>
    <row r="195" spans="1:11" x14ac:dyDescent="0.25">
      <c r="A195" s="60"/>
      <c r="B195" s="60"/>
      <c r="C195" s="60"/>
      <c r="D195" s="60"/>
      <c r="E195" s="60"/>
      <c r="F195" s="60"/>
      <c r="G195" s="24"/>
      <c r="H195" s="24"/>
      <c r="I195" s="60"/>
      <c r="J195" s="24"/>
      <c r="K195" s="60"/>
    </row>
    <row r="196" spans="1:11" x14ac:dyDescent="0.25">
      <c r="A196" s="60"/>
      <c r="B196" s="60"/>
      <c r="C196" s="60"/>
      <c r="D196" s="60"/>
      <c r="E196" s="60"/>
      <c r="F196" s="60"/>
      <c r="G196" s="24"/>
      <c r="H196" s="24"/>
      <c r="I196" s="60"/>
      <c r="J196" s="24"/>
      <c r="K196" s="60"/>
    </row>
    <row r="197" spans="1:11" x14ac:dyDescent="0.25">
      <c r="A197" s="60"/>
      <c r="B197" s="60"/>
      <c r="C197" s="60"/>
      <c r="D197" s="60"/>
      <c r="E197" s="60"/>
      <c r="F197" s="60"/>
      <c r="G197" s="24"/>
      <c r="H197" s="24"/>
      <c r="I197" s="60"/>
      <c r="J197" s="24"/>
      <c r="K197" s="60"/>
    </row>
    <row r="198" spans="1:11" x14ac:dyDescent="0.25">
      <c r="A198" s="60"/>
      <c r="B198" s="60"/>
      <c r="C198" s="60"/>
      <c r="D198" s="60"/>
      <c r="E198" s="60"/>
      <c r="F198" s="60"/>
      <c r="G198" s="24"/>
      <c r="H198" s="24"/>
      <c r="I198" s="60"/>
      <c r="J198" s="24"/>
      <c r="K198" s="60"/>
    </row>
    <row r="199" spans="1:11" x14ac:dyDescent="0.25">
      <c r="A199" s="60"/>
      <c r="B199" s="60"/>
      <c r="C199" s="60"/>
      <c r="D199" s="60"/>
      <c r="E199" s="60"/>
      <c r="F199" s="60"/>
      <c r="G199" s="24"/>
      <c r="H199" s="24"/>
      <c r="I199" s="60"/>
      <c r="J199" s="24"/>
      <c r="K199" s="60"/>
    </row>
    <row r="200" spans="1:11" x14ac:dyDescent="0.25">
      <c r="A200" s="60"/>
      <c r="B200" s="60"/>
      <c r="C200" s="60"/>
      <c r="D200" s="60"/>
      <c r="E200" s="60"/>
      <c r="F200" s="60"/>
      <c r="G200" s="24"/>
      <c r="H200" s="24"/>
      <c r="I200" s="60"/>
      <c r="J200" s="24"/>
      <c r="K200" s="60"/>
    </row>
    <row r="201" spans="1:11" x14ac:dyDescent="0.25">
      <c r="A201" s="60"/>
      <c r="B201" s="60"/>
      <c r="C201" s="60"/>
      <c r="D201" s="60"/>
      <c r="E201" s="60"/>
      <c r="F201" s="60"/>
      <c r="G201" s="24"/>
      <c r="H201" s="24"/>
      <c r="I201" s="60"/>
      <c r="J201" s="24"/>
      <c r="K201" s="60"/>
    </row>
    <row r="202" spans="1:11" x14ac:dyDescent="0.25">
      <c r="A202" s="60"/>
      <c r="B202" s="60"/>
      <c r="C202" s="60"/>
      <c r="D202" s="60"/>
      <c r="E202" s="60"/>
      <c r="F202" s="60"/>
      <c r="G202" s="24"/>
      <c r="H202" s="24"/>
      <c r="I202" s="60"/>
      <c r="J202" s="24"/>
      <c r="K202" s="60"/>
    </row>
    <row r="203" spans="1:11" x14ac:dyDescent="0.25">
      <c r="A203" s="60"/>
      <c r="B203" s="60"/>
      <c r="C203" s="60"/>
      <c r="D203" s="60"/>
      <c r="E203" s="60"/>
      <c r="F203" s="60"/>
      <c r="G203" s="24"/>
      <c r="H203" s="24"/>
      <c r="I203" s="60"/>
      <c r="J203" s="24"/>
      <c r="K203" s="60"/>
    </row>
    <row r="204" spans="1:11" x14ac:dyDescent="0.25">
      <c r="A204" s="60"/>
      <c r="B204" s="60"/>
      <c r="C204" s="60"/>
      <c r="D204" s="60"/>
      <c r="E204" s="60"/>
      <c r="F204" s="60"/>
      <c r="G204" s="24"/>
      <c r="H204" s="24"/>
      <c r="I204" s="60"/>
      <c r="J204" s="24"/>
      <c r="K204" s="60"/>
    </row>
    <row r="205" spans="1:11" x14ac:dyDescent="0.25">
      <c r="A205" s="60"/>
      <c r="B205" s="60"/>
      <c r="C205" s="60"/>
      <c r="D205" s="60"/>
      <c r="E205" s="60"/>
      <c r="F205" s="60"/>
      <c r="G205" s="24"/>
      <c r="H205" s="24"/>
      <c r="I205" s="60"/>
      <c r="J205" s="24"/>
      <c r="K205" s="60"/>
    </row>
    <row r="206" spans="1:11" x14ac:dyDescent="0.25">
      <c r="A206" s="60"/>
      <c r="B206" s="60"/>
      <c r="C206" s="60"/>
      <c r="D206" s="60"/>
      <c r="E206" s="60"/>
      <c r="F206" s="60"/>
      <c r="G206" s="24"/>
      <c r="H206" s="24"/>
      <c r="I206" s="60"/>
      <c r="J206" s="24"/>
      <c r="K206" s="60"/>
    </row>
    <row r="207" spans="1:11" x14ac:dyDescent="0.25">
      <c r="A207" s="60"/>
      <c r="B207" s="60"/>
      <c r="C207" s="60"/>
      <c r="D207" s="60"/>
      <c r="E207" s="60"/>
      <c r="F207" s="60"/>
      <c r="G207" s="24"/>
      <c r="H207" s="24"/>
      <c r="I207" s="60"/>
      <c r="J207" s="24"/>
      <c r="K207" s="60"/>
    </row>
    <row r="208" spans="1:11" x14ac:dyDescent="0.25">
      <c r="A208" s="60"/>
      <c r="B208" s="60"/>
      <c r="C208" s="60"/>
      <c r="D208" s="60"/>
      <c r="E208" s="60"/>
      <c r="F208" s="60"/>
      <c r="G208" s="24"/>
      <c r="H208" s="24"/>
      <c r="I208" s="60"/>
      <c r="J208" s="24"/>
      <c r="K208" s="60"/>
    </row>
    <row r="209" spans="1:11" x14ac:dyDescent="0.25">
      <c r="A209" s="60"/>
      <c r="B209" s="60"/>
      <c r="C209" s="60"/>
      <c r="D209" s="60"/>
      <c r="E209" s="60"/>
      <c r="F209" s="60"/>
      <c r="G209" s="24"/>
      <c r="H209" s="24"/>
      <c r="I209" s="60"/>
      <c r="J209" s="24"/>
      <c r="K209" s="60"/>
    </row>
    <row r="210" spans="1:11" x14ac:dyDescent="0.25">
      <c r="A210" s="60"/>
      <c r="B210" s="60"/>
      <c r="C210" s="60"/>
      <c r="D210" s="60"/>
      <c r="E210" s="60"/>
      <c r="F210" s="60"/>
      <c r="G210" s="24"/>
      <c r="H210" s="24"/>
      <c r="I210" s="60"/>
      <c r="J210" s="24"/>
      <c r="K210" s="60"/>
    </row>
    <row r="211" spans="1:11" x14ac:dyDescent="0.25">
      <c r="A211" s="60"/>
      <c r="B211" s="60"/>
      <c r="C211" s="60"/>
      <c r="D211" s="60"/>
      <c r="E211" s="60"/>
      <c r="F211" s="60"/>
      <c r="G211" s="24"/>
      <c r="H211" s="24"/>
      <c r="I211" s="60"/>
      <c r="J211" s="24"/>
      <c r="K211" s="60"/>
    </row>
    <row r="212" spans="1:11" x14ac:dyDescent="0.25">
      <c r="A212" s="60"/>
      <c r="B212" s="60"/>
      <c r="C212" s="60"/>
      <c r="D212" s="60"/>
      <c r="E212" s="60"/>
      <c r="F212" s="60"/>
      <c r="G212" s="24"/>
      <c r="H212" s="24"/>
      <c r="I212" s="60"/>
      <c r="J212" s="24"/>
      <c r="K212" s="60"/>
    </row>
    <row r="213" spans="1:11" x14ac:dyDescent="0.25">
      <c r="A213" s="60"/>
      <c r="B213" s="60"/>
      <c r="C213" s="60"/>
      <c r="D213" s="60"/>
      <c r="E213" s="60"/>
      <c r="F213" s="60"/>
      <c r="G213" s="24"/>
      <c r="H213" s="24"/>
      <c r="I213" s="60"/>
      <c r="J213" s="24"/>
      <c r="K213" s="60"/>
    </row>
    <row r="214" spans="1:11" x14ac:dyDescent="0.25">
      <c r="A214" s="60"/>
      <c r="B214" s="60"/>
      <c r="C214" s="60"/>
      <c r="D214" s="60"/>
      <c r="E214" s="60"/>
      <c r="F214" s="60"/>
      <c r="G214" s="24"/>
      <c r="H214" s="24"/>
      <c r="I214" s="60"/>
      <c r="J214" s="24"/>
      <c r="K214" s="60"/>
    </row>
    <row r="215" spans="1:11" x14ac:dyDescent="0.25">
      <c r="A215" s="60"/>
      <c r="B215" s="60"/>
      <c r="C215" s="60"/>
      <c r="D215" s="60"/>
      <c r="E215" s="60"/>
      <c r="F215" s="60"/>
      <c r="G215" s="24"/>
      <c r="H215" s="24"/>
      <c r="I215" s="60"/>
      <c r="J215" s="24"/>
      <c r="K215" s="60"/>
    </row>
    <row r="216" spans="1:11" x14ac:dyDescent="0.25">
      <c r="A216" s="60"/>
      <c r="B216" s="60"/>
      <c r="C216" s="60"/>
      <c r="D216" s="60"/>
      <c r="E216" s="60"/>
      <c r="F216" s="60"/>
      <c r="G216" s="24"/>
      <c r="H216" s="24"/>
      <c r="I216" s="60"/>
      <c r="J216" s="24"/>
      <c r="K216" s="60"/>
    </row>
    <row r="217" spans="1:11" x14ac:dyDescent="0.25">
      <c r="A217" s="60"/>
      <c r="B217" s="60"/>
      <c r="C217" s="60"/>
      <c r="D217" s="60"/>
      <c r="E217" s="60"/>
      <c r="F217" s="60"/>
      <c r="G217" s="24"/>
      <c r="H217" s="24"/>
      <c r="I217" s="60"/>
      <c r="J217" s="24"/>
      <c r="K217" s="60"/>
    </row>
    <row r="218" spans="1:11" x14ac:dyDescent="0.25">
      <c r="A218" s="60"/>
      <c r="B218" s="60"/>
      <c r="C218" s="60"/>
      <c r="D218" s="60"/>
      <c r="E218" s="60"/>
      <c r="F218" s="60"/>
      <c r="G218" s="24"/>
      <c r="H218" s="24"/>
      <c r="I218" s="60"/>
      <c r="J218" s="24"/>
      <c r="K218" s="60"/>
    </row>
    <row r="219" spans="1:11" x14ac:dyDescent="0.25">
      <c r="A219" s="60"/>
      <c r="B219" s="60"/>
      <c r="C219" s="60"/>
      <c r="D219" s="60"/>
      <c r="E219" s="60"/>
      <c r="F219" s="60"/>
      <c r="G219" s="24"/>
      <c r="H219" s="24"/>
      <c r="I219" s="60"/>
      <c r="J219" s="24"/>
      <c r="K219" s="60"/>
    </row>
    <row r="220" spans="1:11" x14ac:dyDescent="0.25">
      <c r="A220" s="60"/>
      <c r="B220" s="60"/>
      <c r="C220" s="60"/>
      <c r="D220" s="60"/>
      <c r="E220" s="60"/>
      <c r="F220" s="60"/>
      <c r="G220" s="24"/>
      <c r="H220" s="24"/>
      <c r="I220" s="60"/>
      <c r="J220" s="24"/>
      <c r="K220" s="60"/>
    </row>
    <row r="221" spans="1:11" x14ac:dyDescent="0.25">
      <c r="A221" s="60"/>
      <c r="B221" s="60"/>
      <c r="C221" s="60"/>
      <c r="D221" s="60"/>
      <c r="E221" s="60"/>
      <c r="F221" s="60"/>
      <c r="G221" s="24"/>
      <c r="H221" s="24"/>
      <c r="I221" s="60"/>
      <c r="J221" s="24"/>
      <c r="K221" s="60"/>
    </row>
    <row r="222" spans="1:11" x14ac:dyDescent="0.25">
      <c r="A222" s="60"/>
      <c r="B222" s="60"/>
      <c r="C222" s="60"/>
      <c r="D222" s="60"/>
      <c r="E222" s="60"/>
      <c r="F222" s="60"/>
      <c r="G222" s="24"/>
      <c r="H222" s="24"/>
      <c r="I222" s="60"/>
      <c r="J222" s="24"/>
      <c r="K222" s="60"/>
    </row>
    <row r="223" spans="1:11" x14ac:dyDescent="0.25">
      <c r="A223" s="60"/>
      <c r="B223" s="60"/>
      <c r="C223" s="60"/>
      <c r="D223" s="60"/>
      <c r="E223" s="60"/>
      <c r="F223" s="60"/>
      <c r="G223" s="24"/>
      <c r="H223" s="24"/>
      <c r="I223" s="60"/>
      <c r="J223" s="24"/>
      <c r="K223" s="60"/>
    </row>
    <row r="224" spans="1:11" x14ac:dyDescent="0.25">
      <c r="A224" s="60"/>
      <c r="B224" s="60"/>
      <c r="C224" s="60"/>
      <c r="D224" s="60"/>
      <c r="E224" s="60"/>
      <c r="F224" s="60"/>
      <c r="G224" s="24"/>
      <c r="H224" s="24"/>
      <c r="I224" s="60"/>
      <c r="J224" s="24"/>
      <c r="K224" s="60"/>
    </row>
    <row r="225" spans="1:11" x14ac:dyDescent="0.25">
      <c r="A225" s="60"/>
      <c r="B225" s="60"/>
      <c r="C225" s="60"/>
      <c r="D225" s="60"/>
      <c r="E225" s="60"/>
      <c r="F225" s="60"/>
      <c r="G225" s="24"/>
      <c r="H225" s="24"/>
      <c r="I225" s="60"/>
      <c r="J225" s="24"/>
      <c r="K225" s="60"/>
    </row>
    <row r="226" spans="1:11" x14ac:dyDescent="0.25">
      <c r="A226" s="60"/>
      <c r="B226" s="60"/>
      <c r="C226" s="60"/>
      <c r="D226" s="60"/>
      <c r="E226" s="60"/>
      <c r="F226" s="60"/>
      <c r="G226" s="24"/>
      <c r="H226" s="24"/>
      <c r="I226" s="60"/>
      <c r="J226" s="24"/>
      <c r="K226" s="60"/>
    </row>
    <row r="227" spans="1:11" x14ac:dyDescent="0.25">
      <c r="A227" s="60"/>
      <c r="B227" s="60"/>
      <c r="C227" s="60"/>
      <c r="D227" s="60"/>
      <c r="E227" s="60"/>
      <c r="F227" s="60"/>
      <c r="G227" s="24"/>
      <c r="H227" s="24"/>
      <c r="I227" s="60"/>
      <c r="J227" s="24"/>
      <c r="K227" s="60"/>
    </row>
    <row r="228" spans="1:11" x14ac:dyDescent="0.25">
      <c r="A228" s="60"/>
      <c r="B228" s="60"/>
      <c r="C228" s="60"/>
      <c r="D228" s="60"/>
      <c r="E228" s="60"/>
      <c r="F228" s="60"/>
      <c r="G228" s="24"/>
      <c r="H228" s="24"/>
      <c r="I228" s="60"/>
      <c r="J228" s="24"/>
      <c r="K228" s="60"/>
    </row>
    <row r="229" spans="1:11" x14ac:dyDescent="0.25">
      <c r="A229" s="60"/>
      <c r="B229" s="60"/>
      <c r="C229" s="60"/>
      <c r="D229" s="60"/>
      <c r="E229" s="60"/>
      <c r="F229" s="60"/>
      <c r="G229" s="24"/>
      <c r="H229" s="24"/>
      <c r="I229" s="60"/>
      <c r="J229" s="24"/>
      <c r="K229" s="60"/>
    </row>
    <row r="230" spans="1:11" x14ac:dyDescent="0.25">
      <c r="A230" s="60"/>
      <c r="B230" s="60"/>
      <c r="C230" s="60"/>
      <c r="D230" s="60"/>
      <c r="E230" s="60"/>
      <c r="F230" s="60"/>
      <c r="G230" s="24"/>
      <c r="H230" s="24"/>
      <c r="I230" s="60"/>
      <c r="J230" s="24"/>
      <c r="K230" s="60"/>
    </row>
    <row r="231" spans="1:11" x14ac:dyDescent="0.25">
      <c r="A231" s="60"/>
      <c r="B231" s="60"/>
      <c r="C231" s="60"/>
      <c r="D231" s="60"/>
      <c r="E231" s="60"/>
      <c r="F231" s="60"/>
      <c r="G231" s="24"/>
      <c r="H231" s="24"/>
      <c r="I231" s="60"/>
      <c r="J231" s="24"/>
      <c r="K231" s="60"/>
    </row>
    <row r="232" spans="1:11" x14ac:dyDescent="0.25">
      <c r="A232" s="60"/>
      <c r="B232" s="60"/>
      <c r="C232" s="60"/>
      <c r="D232" s="60"/>
      <c r="E232" s="60"/>
      <c r="F232" s="60"/>
      <c r="G232" s="24"/>
      <c r="H232" s="24"/>
      <c r="I232" s="60"/>
      <c r="J232" s="24"/>
      <c r="K232" s="60"/>
    </row>
    <row r="233" spans="1:11" x14ac:dyDescent="0.25">
      <c r="A233" s="60"/>
      <c r="B233" s="60"/>
      <c r="C233" s="60"/>
      <c r="D233" s="60"/>
      <c r="E233" s="60"/>
      <c r="F233" s="60"/>
      <c r="G233" s="24"/>
      <c r="H233" s="24"/>
      <c r="I233" s="60"/>
      <c r="J233" s="24"/>
      <c r="K233" s="60"/>
    </row>
    <row r="234" spans="1:11" x14ac:dyDescent="0.25">
      <c r="A234" s="60"/>
      <c r="B234" s="60"/>
      <c r="C234" s="60"/>
      <c r="D234" s="60"/>
      <c r="E234" s="60"/>
      <c r="F234" s="60"/>
      <c r="G234" s="24"/>
      <c r="H234" s="24"/>
      <c r="I234" s="60"/>
      <c r="J234" s="24"/>
      <c r="K234" s="60"/>
    </row>
    <row r="235" spans="1:11" x14ac:dyDescent="0.25">
      <c r="A235" s="60"/>
      <c r="B235" s="60"/>
      <c r="C235" s="60"/>
      <c r="D235" s="60"/>
      <c r="E235" s="60"/>
      <c r="F235" s="60"/>
      <c r="G235" s="24"/>
      <c r="H235" s="24"/>
      <c r="I235" s="60"/>
      <c r="J235" s="24"/>
      <c r="K235" s="60"/>
    </row>
    <row r="236" spans="1:11" x14ac:dyDescent="0.25">
      <c r="A236" s="60"/>
      <c r="B236" s="60"/>
      <c r="C236" s="60"/>
      <c r="D236" s="60"/>
      <c r="E236" s="60"/>
      <c r="F236" s="60"/>
      <c r="G236" s="24"/>
      <c r="H236" s="24"/>
      <c r="I236" s="60"/>
      <c r="J236" s="24"/>
      <c r="K236" s="60"/>
    </row>
    <row r="237" spans="1:11" x14ac:dyDescent="0.25">
      <c r="A237" s="60"/>
      <c r="B237" s="60"/>
      <c r="C237" s="60"/>
      <c r="D237" s="60"/>
      <c r="E237" s="60"/>
      <c r="F237" s="60"/>
      <c r="G237" s="24"/>
      <c r="H237" s="24"/>
      <c r="I237" s="60"/>
      <c r="J237" s="24"/>
      <c r="K237" s="60"/>
    </row>
    <row r="238" spans="1:11" x14ac:dyDescent="0.25">
      <c r="A238" s="60"/>
      <c r="B238" s="60"/>
      <c r="C238" s="60"/>
      <c r="D238" s="60"/>
      <c r="E238" s="60"/>
      <c r="F238" s="60"/>
      <c r="G238" s="24"/>
      <c r="H238" s="24"/>
      <c r="I238" s="60"/>
      <c r="J238" s="24"/>
      <c r="K238" s="60"/>
    </row>
    <row r="239" spans="1:11" x14ac:dyDescent="0.25">
      <c r="A239" s="60"/>
      <c r="B239" s="60"/>
      <c r="C239" s="60"/>
      <c r="D239" s="60"/>
      <c r="E239" s="60"/>
      <c r="F239" s="60"/>
      <c r="G239" s="24"/>
      <c r="H239" s="24"/>
      <c r="I239" s="60"/>
      <c r="J239" s="24"/>
      <c r="K239" s="60"/>
    </row>
    <row r="240" spans="1:11" x14ac:dyDescent="0.25">
      <c r="A240" s="60"/>
      <c r="B240" s="60"/>
      <c r="C240" s="60"/>
      <c r="D240" s="60"/>
      <c r="E240" s="60"/>
      <c r="F240" s="60"/>
      <c r="G240" s="24"/>
      <c r="H240" s="24"/>
      <c r="I240" s="60"/>
      <c r="J240" s="24"/>
      <c r="K240" s="60"/>
    </row>
    <row r="241" spans="1:11" x14ac:dyDescent="0.25">
      <c r="A241" s="60"/>
      <c r="B241" s="60"/>
      <c r="C241" s="60"/>
      <c r="D241" s="60"/>
      <c r="E241" s="60"/>
      <c r="F241" s="60"/>
      <c r="G241" s="24"/>
      <c r="H241" s="24"/>
      <c r="I241" s="60"/>
      <c r="J241" s="24"/>
      <c r="K241" s="60"/>
    </row>
    <row r="242" spans="1:11" x14ac:dyDescent="0.25">
      <c r="A242" s="60"/>
      <c r="B242" s="60"/>
      <c r="C242" s="60"/>
      <c r="D242" s="60"/>
      <c r="E242" s="60"/>
      <c r="F242" s="60"/>
      <c r="G242" s="24"/>
      <c r="H242" s="24"/>
      <c r="I242" s="60"/>
      <c r="J242" s="24"/>
      <c r="K242" s="60"/>
    </row>
    <row r="243" spans="1:11" x14ac:dyDescent="0.25">
      <c r="A243" s="60"/>
      <c r="B243" s="60"/>
      <c r="C243" s="60"/>
      <c r="D243" s="60"/>
      <c r="E243" s="60"/>
      <c r="F243" s="60"/>
      <c r="G243" s="24"/>
      <c r="H243" s="24"/>
      <c r="I243" s="60"/>
      <c r="J243" s="24"/>
      <c r="K243" s="60"/>
    </row>
    <row r="244" spans="1:11" x14ac:dyDescent="0.25">
      <c r="A244" s="60"/>
      <c r="B244" s="60"/>
      <c r="C244" s="60"/>
      <c r="D244" s="60"/>
      <c r="E244" s="60"/>
      <c r="F244" s="60"/>
      <c r="G244" s="24"/>
      <c r="H244" s="24"/>
      <c r="I244" s="60"/>
      <c r="J244" s="24"/>
      <c r="K244" s="60"/>
    </row>
    <row r="245" spans="1:11" x14ac:dyDescent="0.25">
      <c r="A245" s="60"/>
      <c r="B245" s="60"/>
      <c r="C245" s="60"/>
      <c r="D245" s="60"/>
      <c r="E245" s="60"/>
      <c r="F245" s="60"/>
      <c r="G245" s="24"/>
      <c r="H245" s="24"/>
      <c r="I245" s="60"/>
      <c r="J245" s="24"/>
      <c r="K245" s="60"/>
    </row>
    <row r="246" spans="1:11" x14ac:dyDescent="0.25">
      <c r="A246" s="60"/>
      <c r="B246" s="60"/>
      <c r="C246" s="60"/>
      <c r="D246" s="60"/>
      <c r="E246" s="60"/>
      <c r="F246" s="60"/>
      <c r="G246" s="24"/>
      <c r="H246" s="24"/>
      <c r="I246" s="60"/>
      <c r="J246" s="24"/>
      <c r="K246" s="60"/>
    </row>
    <row r="247" spans="1:11" x14ac:dyDescent="0.25">
      <c r="A247" s="60"/>
      <c r="B247" s="60"/>
      <c r="C247" s="60"/>
      <c r="D247" s="60"/>
      <c r="E247" s="60"/>
      <c r="F247" s="60"/>
      <c r="G247" s="24"/>
      <c r="H247" s="24"/>
      <c r="I247" s="60"/>
      <c r="J247" s="24"/>
      <c r="K247" s="60"/>
    </row>
    <row r="248" spans="1:11" x14ac:dyDescent="0.25">
      <c r="A248" s="60"/>
      <c r="B248" s="60"/>
      <c r="C248" s="60"/>
      <c r="D248" s="60"/>
      <c r="E248" s="60"/>
      <c r="F248" s="60"/>
      <c r="G248" s="24"/>
      <c r="H248" s="24"/>
      <c r="I248" s="60"/>
      <c r="J248" s="24"/>
      <c r="K248" s="60"/>
    </row>
    <row r="249" spans="1:11" x14ac:dyDescent="0.25">
      <c r="A249" s="60"/>
      <c r="B249" s="60"/>
      <c r="C249" s="60"/>
      <c r="D249" s="60"/>
      <c r="E249" s="60"/>
      <c r="F249" s="60"/>
      <c r="G249" s="24"/>
      <c r="H249" s="24"/>
      <c r="I249" s="60"/>
      <c r="J249" s="24"/>
      <c r="K249" s="60"/>
    </row>
    <row r="250" spans="1:11" x14ac:dyDescent="0.25">
      <c r="A250" s="60"/>
      <c r="B250" s="60"/>
      <c r="C250" s="60"/>
      <c r="D250" s="60"/>
      <c r="E250" s="60"/>
      <c r="F250" s="60"/>
      <c r="G250" s="24"/>
      <c r="H250" s="24"/>
      <c r="I250" s="60"/>
      <c r="J250" s="24"/>
      <c r="K250" s="60"/>
    </row>
    <row r="251" spans="1:11" x14ac:dyDescent="0.25">
      <c r="A251" s="60"/>
      <c r="B251" s="60"/>
      <c r="C251" s="60"/>
      <c r="D251" s="60"/>
      <c r="E251" s="60"/>
      <c r="F251" s="60"/>
      <c r="G251" s="24"/>
      <c r="H251" s="24"/>
      <c r="I251" s="60"/>
      <c r="J251" s="24"/>
      <c r="K251" s="60"/>
    </row>
    <row r="252" spans="1:11" x14ac:dyDescent="0.25">
      <c r="A252" s="60"/>
      <c r="B252" s="60"/>
      <c r="C252" s="60"/>
      <c r="D252" s="60"/>
      <c r="E252" s="60"/>
      <c r="F252" s="60"/>
      <c r="G252" s="24"/>
      <c r="H252" s="24"/>
      <c r="I252" s="60"/>
      <c r="J252" s="24"/>
      <c r="K252" s="60"/>
    </row>
    <row r="253" spans="1:11" x14ac:dyDescent="0.25">
      <c r="A253" s="60"/>
      <c r="B253" s="60"/>
      <c r="C253" s="60"/>
      <c r="D253" s="60"/>
      <c r="E253" s="60"/>
      <c r="F253" s="60"/>
      <c r="G253" s="24"/>
      <c r="H253" s="24"/>
      <c r="I253" s="60"/>
      <c r="J253" s="24"/>
      <c r="K253" s="60"/>
    </row>
    <row r="254" spans="1:11" x14ac:dyDescent="0.25">
      <c r="A254" s="60"/>
      <c r="B254" s="60"/>
      <c r="C254" s="60"/>
      <c r="D254" s="60"/>
      <c r="E254" s="60"/>
      <c r="F254" s="60"/>
      <c r="G254" s="24"/>
      <c r="H254" s="24"/>
      <c r="I254" s="60"/>
      <c r="J254" s="24"/>
      <c r="K254" s="60"/>
    </row>
    <row r="255" spans="1:11" x14ac:dyDescent="0.25">
      <c r="A255" s="60"/>
      <c r="B255" s="60"/>
      <c r="C255" s="60"/>
      <c r="D255" s="60"/>
      <c r="E255" s="60"/>
      <c r="F255" s="60"/>
      <c r="G255" s="24"/>
      <c r="H255" s="24"/>
      <c r="I255" s="60"/>
      <c r="J255" s="24"/>
      <c r="K255" s="60"/>
    </row>
    <row r="256" spans="1:11" x14ac:dyDescent="0.25">
      <c r="A256" s="60"/>
      <c r="B256" s="60"/>
      <c r="C256" s="60"/>
      <c r="D256" s="60"/>
      <c r="E256" s="60"/>
      <c r="F256" s="60"/>
      <c r="G256" s="24"/>
      <c r="H256" s="24"/>
      <c r="I256" s="60"/>
      <c r="J256" s="24"/>
      <c r="K256" s="60"/>
    </row>
    <row r="257" spans="1:11" x14ac:dyDescent="0.25">
      <c r="A257" s="60"/>
      <c r="B257" s="60"/>
      <c r="C257" s="60"/>
      <c r="D257" s="60"/>
      <c r="E257" s="60"/>
      <c r="F257" s="60"/>
      <c r="G257" s="24"/>
      <c r="H257" s="24"/>
      <c r="I257" s="60"/>
      <c r="J257" s="24"/>
      <c r="K257" s="60"/>
    </row>
    <row r="258" spans="1:11" x14ac:dyDescent="0.25">
      <c r="A258" s="60"/>
      <c r="B258" s="60"/>
      <c r="C258" s="60"/>
      <c r="D258" s="60"/>
      <c r="E258" s="60"/>
      <c r="F258" s="60"/>
      <c r="G258" s="24"/>
      <c r="H258" s="24"/>
      <c r="I258" s="60"/>
      <c r="J258" s="24"/>
      <c r="K258" s="60"/>
    </row>
    <row r="259" spans="1:11" x14ac:dyDescent="0.25">
      <c r="A259" s="60"/>
      <c r="B259" s="60"/>
      <c r="C259" s="60"/>
      <c r="D259" s="60"/>
      <c r="E259" s="60"/>
      <c r="F259" s="60"/>
      <c r="G259" s="24"/>
      <c r="H259" s="24"/>
      <c r="I259" s="60"/>
      <c r="J259" s="24"/>
      <c r="K259" s="60"/>
    </row>
    <row r="260" spans="1:11" x14ac:dyDescent="0.25">
      <c r="A260" s="60"/>
      <c r="B260" s="60"/>
      <c r="C260" s="60"/>
      <c r="D260" s="60"/>
      <c r="E260" s="60"/>
      <c r="F260" s="60"/>
      <c r="G260" s="24"/>
      <c r="H260" s="24"/>
      <c r="I260" s="60"/>
      <c r="J260" s="24"/>
      <c r="K260" s="60"/>
    </row>
    <row r="261" spans="1:11" x14ac:dyDescent="0.25">
      <c r="A261" s="60"/>
      <c r="B261" s="60"/>
      <c r="C261" s="60"/>
      <c r="D261" s="60"/>
      <c r="E261" s="60"/>
      <c r="F261" s="60"/>
      <c r="G261" s="24"/>
      <c r="H261" s="24"/>
      <c r="I261" s="60"/>
      <c r="J261" s="24"/>
      <c r="K261" s="60"/>
    </row>
    <row r="262" spans="1:11" x14ac:dyDescent="0.25">
      <c r="A262" s="60"/>
      <c r="B262" s="60"/>
      <c r="C262" s="60"/>
      <c r="D262" s="60"/>
      <c r="E262" s="60"/>
      <c r="F262" s="60"/>
      <c r="G262" s="24"/>
      <c r="H262" s="24"/>
      <c r="I262" s="60"/>
      <c r="J262" s="24"/>
      <c r="K262" s="60"/>
    </row>
    <row r="263" spans="1:11" x14ac:dyDescent="0.25">
      <c r="A263" s="60"/>
      <c r="B263" s="60"/>
      <c r="C263" s="60"/>
      <c r="D263" s="60"/>
      <c r="E263" s="60"/>
      <c r="F263" s="60"/>
      <c r="G263" s="24"/>
      <c r="H263" s="24"/>
      <c r="I263" s="60"/>
      <c r="J263" s="24"/>
      <c r="K263" s="60"/>
    </row>
    <row r="264" spans="1:11" x14ac:dyDescent="0.25">
      <c r="A264" s="60"/>
      <c r="B264" s="60"/>
      <c r="C264" s="60"/>
      <c r="D264" s="60"/>
      <c r="E264" s="60"/>
      <c r="F264" s="60"/>
      <c r="G264" s="24"/>
      <c r="H264" s="24"/>
      <c r="I264" s="60"/>
      <c r="J264" s="24"/>
      <c r="K264" s="60"/>
    </row>
    <row r="265" spans="1:11" x14ac:dyDescent="0.25">
      <c r="A265" s="60"/>
      <c r="B265" s="60"/>
      <c r="C265" s="60"/>
      <c r="D265" s="60"/>
      <c r="E265" s="60"/>
      <c r="F265" s="60"/>
      <c r="G265" s="24"/>
      <c r="H265" s="24"/>
      <c r="I265" s="60"/>
      <c r="J265" s="24"/>
      <c r="K265" s="60"/>
    </row>
    <row r="266" spans="1:11" x14ac:dyDescent="0.25">
      <c r="A266" s="60"/>
      <c r="B266" s="60"/>
      <c r="C266" s="60"/>
      <c r="D266" s="60"/>
      <c r="E266" s="60"/>
      <c r="F266" s="60"/>
      <c r="G266" s="24"/>
      <c r="H266" s="24"/>
      <c r="I266" s="60"/>
      <c r="J266" s="24"/>
      <c r="K266" s="60"/>
    </row>
    <row r="267" spans="1:11" x14ac:dyDescent="0.25">
      <c r="A267" s="60"/>
      <c r="B267" s="60"/>
      <c r="C267" s="60"/>
      <c r="D267" s="60"/>
      <c r="E267" s="60"/>
      <c r="F267" s="60"/>
      <c r="G267" s="24"/>
      <c r="H267" s="24"/>
      <c r="I267" s="60"/>
      <c r="J267" s="24"/>
      <c r="K267" s="60"/>
    </row>
    <row r="268" spans="1:11" x14ac:dyDescent="0.25">
      <c r="A268" s="60"/>
      <c r="B268" s="60"/>
      <c r="C268" s="60"/>
      <c r="D268" s="60"/>
      <c r="E268" s="60"/>
      <c r="F268" s="60"/>
      <c r="G268" s="24"/>
      <c r="H268" s="24"/>
      <c r="I268" s="60"/>
      <c r="J268" s="24"/>
      <c r="K268" s="60"/>
    </row>
    <row r="269" spans="1:11" x14ac:dyDescent="0.25">
      <c r="A269" s="60"/>
      <c r="B269" s="60"/>
      <c r="C269" s="60"/>
      <c r="D269" s="60"/>
      <c r="E269" s="60"/>
      <c r="F269" s="60"/>
      <c r="G269" s="24"/>
      <c r="H269" s="24"/>
      <c r="I269" s="60"/>
      <c r="J269" s="24"/>
      <c r="K269" s="60"/>
    </row>
    <row r="270" spans="1:11" x14ac:dyDescent="0.25">
      <c r="A270" s="60"/>
      <c r="B270" s="60"/>
      <c r="C270" s="60"/>
      <c r="D270" s="60"/>
      <c r="E270" s="60"/>
      <c r="F270" s="60"/>
      <c r="G270" s="24"/>
      <c r="H270" s="24"/>
      <c r="I270" s="60"/>
      <c r="J270" s="24"/>
      <c r="K270" s="60"/>
    </row>
    <row r="271" spans="1:11" x14ac:dyDescent="0.25">
      <c r="A271" s="60"/>
      <c r="B271" s="60"/>
      <c r="C271" s="60"/>
      <c r="D271" s="60"/>
      <c r="E271" s="60"/>
      <c r="F271" s="60"/>
      <c r="G271" s="24"/>
      <c r="H271" s="24"/>
      <c r="I271" s="60"/>
      <c r="J271" s="24"/>
      <c r="K271" s="60"/>
    </row>
    <row r="272" spans="1:11" x14ac:dyDescent="0.25">
      <c r="A272" s="60"/>
      <c r="B272" s="60"/>
      <c r="C272" s="60"/>
      <c r="D272" s="60"/>
      <c r="E272" s="60"/>
      <c r="F272" s="60"/>
      <c r="G272" s="24"/>
      <c r="H272" s="24"/>
      <c r="I272" s="60"/>
      <c r="J272" s="24"/>
      <c r="K272" s="60"/>
    </row>
    <row r="273" spans="1:11" x14ac:dyDescent="0.25">
      <c r="A273" s="60"/>
      <c r="B273" s="60"/>
      <c r="C273" s="60"/>
      <c r="D273" s="60"/>
      <c r="E273" s="60"/>
      <c r="F273" s="60"/>
      <c r="G273" s="24"/>
      <c r="H273" s="24"/>
      <c r="I273" s="60"/>
      <c r="J273" s="24"/>
      <c r="K273" s="60"/>
    </row>
    <row r="274" spans="1:11" x14ac:dyDescent="0.25">
      <c r="A274" s="60"/>
      <c r="B274" s="60"/>
      <c r="C274" s="60"/>
      <c r="D274" s="60"/>
      <c r="E274" s="60"/>
      <c r="F274" s="60"/>
      <c r="G274" s="24"/>
      <c r="H274" s="24"/>
      <c r="I274" s="60"/>
      <c r="J274" s="24"/>
      <c r="K274" s="60"/>
    </row>
    <row r="275" spans="1:11" x14ac:dyDescent="0.25">
      <c r="A275" s="60"/>
      <c r="B275" s="60"/>
      <c r="C275" s="60"/>
      <c r="D275" s="60"/>
      <c r="E275" s="60"/>
      <c r="F275" s="60"/>
      <c r="G275" s="24"/>
      <c r="H275" s="24"/>
      <c r="I275" s="60"/>
      <c r="J275" s="24"/>
      <c r="K275" s="60"/>
    </row>
    <row r="276" spans="1:11" x14ac:dyDescent="0.25">
      <c r="A276" s="60"/>
      <c r="B276" s="60"/>
      <c r="C276" s="60"/>
      <c r="D276" s="60"/>
      <c r="E276" s="60"/>
      <c r="F276" s="60"/>
      <c r="G276" s="24"/>
      <c r="H276" s="24"/>
      <c r="I276" s="60"/>
      <c r="J276" s="24"/>
      <c r="K276" s="60"/>
    </row>
    <row r="277" spans="1:11" x14ac:dyDescent="0.25">
      <c r="A277" s="60"/>
      <c r="B277" s="60"/>
      <c r="C277" s="60"/>
      <c r="D277" s="60"/>
      <c r="E277" s="60"/>
      <c r="F277" s="60"/>
      <c r="G277" s="24"/>
      <c r="H277" s="24"/>
      <c r="I277" s="60"/>
      <c r="J277" s="24"/>
      <c r="K277" s="60"/>
    </row>
    <row r="278" spans="1:11" x14ac:dyDescent="0.25">
      <c r="A278" s="60"/>
      <c r="B278" s="60"/>
      <c r="C278" s="60"/>
      <c r="D278" s="60"/>
      <c r="E278" s="60"/>
      <c r="F278" s="60"/>
      <c r="G278" s="24"/>
      <c r="H278" s="24"/>
      <c r="I278" s="60"/>
      <c r="J278" s="24"/>
      <c r="K278" s="60"/>
    </row>
    <row r="279" spans="1:11" x14ac:dyDescent="0.25">
      <c r="A279" s="60"/>
      <c r="B279" s="60"/>
      <c r="C279" s="60"/>
      <c r="D279" s="60"/>
      <c r="E279" s="60"/>
      <c r="F279" s="60"/>
      <c r="G279" s="24"/>
      <c r="H279" s="24"/>
      <c r="I279" s="60"/>
      <c r="J279" s="24"/>
      <c r="K279" s="60"/>
    </row>
    <row r="280" spans="1:11" x14ac:dyDescent="0.25">
      <c r="A280" s="60"/>
      <c r="B280" s="60"/>
      <c r="C280" s="60"/>
      <c r="D280" s="60"/>
      <c r="E280" s="60"/>
      <c r="F280" s="60"/>
      <c r="G280" s="24"/>
      <c r="H280" s="24"/>
      <c r="I280" s="60"/>
      <c r="J280" s="24"/>
      <c r="K280" s="60"/>
    </row>
    <row r="281" spans="1:11" x14ac:dyDescent="0.25">
      <c r="A281" s="60"/>
      <c r="B281" s="60"/>
      <c r="C281" s="60"/>
      <c r="D281" s="60"/>
      <c r="E281" s="60"/>
      <c r="F281" s="60"/>
      <c r="G281" s="24"/>
      <c r="H281" s="24"/>
      <c r="I281" s="60"/>
      <c r="J281" s="24"/>
      <c r="K281" s="60"/>
    </row>
    <row r="282" spans="1:11" x14ac:dyDescent="0.25">
      <c r="A282" s="60"/>
      <c r="B282" s="60"/>
      <c r="C282" s="60"/>
      <c r="D282" s="60"/>
      <c r="E282" s="60"/>
      <c r="F282" s="60"/>
      <c r="G282" s="24"/>
      <c r="H282" s="24"/>
      <c r="I282" s="60"/>
      <c r="J282" s="24"/>
      <c r="K282" s="60"/>
    </row>
    <row r="283" spans="1:11" x14ac:dyDescent="0.25">
      <c r="A283" s="60"/>
      <c r="B283" s="60"/>
      <c r="C283" s="60"/>
      <c r="D283" s="60"/>
      <c r="E283" s="60"/>
      <c r="F283" s="60"/>
      <c r="G283" s="24"/>
      <c r="H283" s="24"/>
      <c r="I283" s="60"/>
      <c r="J283" s="24"/>
      <c r="K283" s="60"/>
    </row>
    <row r="284" spans="1:11" x14ac:dyDescent="0.25">
      <c r="A284" s="60"/>
      <c r="B284" s="60"/>
      <c r="C284" s="60"/>
      <c r="D284" s="60"/>
      <c r="E284" s="60"/>
      <c r="F284" s="60"/>
      <c r="G284" s="24"/>
      <c r="H284" s="24"/>
      <c r="I284" s="60"/>
      <c r="J284" s="24"/>
      <c r="K284" s="60"/>
    </row>
    <row r="285" spans="1:11" x14ac:dyDescent="0.25">
      <c r="A285" s="60"/>
      <c r="B285" s="60"/>
      <c r="C285" s="60"/>
      <c r="D285" s="60"/>
      <c r="E285" s="60"/>
      <c r="F285" s="60"/>
      <c r="G285" s="24"/>
      <c r="H285" s="24"/>
      <c r="I285" s="60"/>
      <c r="J285" s="24"/>
      <c r="K285" s="60"/>
    </row>
    <row r="286" spans="1:11" x14ac:dyDescent="0.25">
      <c r="A286" s="60"/>
      <c r="B286" s="60"/>
      <c r="C286" s="60"/>
      <c r="D286" s="60"/>
      <c r="E286" s="60"/>
      <c r="F286" s="60"/>
      <c r="G286" s="24"/>
      <c r="H286" s="24"/>
      <c r="I286" s="60"/>
      <c r="J286" s="24"/>
      <c r="K286" s="60"/>
    </row>
    <row r="287" spans="1:11" x14ac:dyDescent="0.25">
      <c r="A287" s="60"/>
      <c r="B287" s="60"/>
      <c r="C287" s="60"/>
      <c r="D287" s="60"/>
      <c r="E287" s="60"/>
      <c r="F287" s="60"/>
      <c r="G287" s="24"/>
      <c r="H287" s="24"/>
      <c r="I287" s="60"/>
      <c r="J287" s="24"/>
      <c r="K287" s="60"/>
    </row>
    <row r="288" spans="1:11" x14ac:dyDescent="0.25">
      <c r="A288" s="60"/>
      <c r="B288" s="60"/>
      <c r="C288" s="60"/>
      <c r="D288" s="60"/>
      <c r="E288" s="60"/>
      <c r="F288" s="60"/>
      <c r="G288" s="24"/>
      <c r="H288" s="24"/>
      <c r="I288" s="60"/>
      <c r="J288" s="24"/>
      <c r="K288" s="60"/>
    </row>
    <row r="289" spans="1:11" x14ac:dyDescent="0.25">
      <c r="A289" s="60"/>
      <c r="B289" s="60"/>
      <c r="C289" s="60"/>
      <c r="D289" s="60"/>
      <c r="E289" s="60"/>
      <c r="F289" s="60"/>
      <c r="G289" s="24"/>
      <c r="H289" s="24"/>
      <c r="I289" s="60"/>
      <c r="J289" s="24"/>
      <c r="K289" s="60"/>
    </row>
    <row r="290" spans="1:11" x14ac:dyDescent="0.25">
      <c r="A290" s="60"/>
      <c r="B290" s="60"/>
      <c r="C290" s="60"/>
      <c r="D290" s="60"/>
      <c r="E290" s="60"/>
      <c r="F290" s="60"/>
      <c r="G290" s="24"/>
      <c r="H290" s="24"/>
      <c r="I290" s="60"/>
      <c r="J290" s="24"/>
      <c r="K290" s="60"/>
    </row>
    <row r="291" spans="1:11" x14ac:dyDescent="0.25">
      <c r="A291" s="60"/>
      <c r="B291" s="60"/>
      <c r="C291" s="60"/>
      <c r="D291" s="60"/>
      <c r="E291" s="60"/>
      <c r="F291" s="60"/>
      <c r="G291" s="24"/>
      <c r="H291" s="24"/>
      <c r="I291" s="60"/>
      <c r="J291" s="24"/>
      <c r="K291" s="60"/>
    </row>
    <row r="292" spans="1:11" x14ac:dyDescent="0.25">
      <c r="A292" s="60"/>
      <c r="B292" s="60"/>
      <c r="C292" s="60"/>
      <c r="D292" s="60"/>
      <c r="E292" s="60"/>
      <c r="F292" s="60"/>
      <c r="G292" s="24"/>
      <c r="H292" s="24"/>
      <c r="I292" s="60"/>
      <c r="J292" s="24"/>
      <c r="K292" s="60"/>
    </row>
    <row r="293" spans="1:11" x14ac:dyDescent="0.25">
      <c r="A293" s="60"/>
      <c r="B293" s="60"/>
      <c r="C293" s="60"/>
      <c r="D293" s="60"/>
      <c r="E293" s="60"/>
      <c r="F293" s="60"/>
      <c r="G293" s="24"/>
      <c r="H293" s="24"/>
      <c r="I293" s="60"/>
      <c r="J293" s="24"/>
      <c r="K293" s="60"/>
    </row>
    <row r="294" spans="1:11" x14ac:dyDescent="0.25">
      <c r="A294" s="60"/>
      <c r="B294" s="60"/>
      <c r="C294" s="60"/>
      <c r="D294" s="60"/>
      <c r="E294" s="60"/>
      <c r="F294" s="60"/>
      <c r="G294" s="24"/>
      <c r="H294" s="24"/>
      <c r="I294" s="60"/>
      <c r="J294" s="24"/>
      <c r="K294" s="60"/>
    </row>
    <row r="295" spans="1:11" x14ac:dyDescent="0.25">
      <c r="A295" s="60"/>
      <c r="B295" s="60"/>
      <c r="C295" s="60"/>
      <c r="D295" s="60"/>
      <c r="E295" s="60"/>
      <c r="F295" s="60"/>
      <c r="G295" s="24"/>
      <c r="H295" s="24"/>
      <c r="I295" s="60"/>
      <c r="J295" s="24"/>
      <c r="K295" s="60"/>
    </row>
    <row r="296" spans="1:11" x14ac:dyDescent="0.25">
      <c r="A296" s="60"/>
      <c r="B296" s="60"/>
      <c r="C296" s="60"/>
      <c r="D296" s="60"/>
      <c r="E296" s="60"/>
      <c r="F296" s="60"/>
      <c r="G296" s="24"/>
      <c r="H296" s="24"/>
      <c r="I296" s="60"/>
      <c r="J296" s="24"/>
      <c r="K296" s="60"/>
    </row>
    <row r="297" spans="1:11" x14ac:dyDescent="0.25">
      <c r="A297" s="60"/>
      <c r="B297" s="60"/>
      <c r="C297" s="60"/>
      <c r="D297" s="60"/>
      <c r="E297" s="60"/>
      <c r="F297" s="60"/>
      <c r="G297" s="24"/>
      <c r="H297" s="24"/>
      <c r="I297" s="60"/>
      <c r="J297" s="24"/>
      <c r="K297" s="60"/>
    </row>
    <row r="298" spans="1:11" x14ac:dyDescent="0.25">
      <c r="A298" s="60"/>
      <c r="B298" s="60"/>
      <c r="C298" s="60"/>
      <c r="D298" s="60"/>
      <c r="E298" s="60"/>
      <c r="F298" s="60"/>
      <c r="G298" s="24"/>
      <c r="H298" s="24"/>
      <c r="I298" s="60"/>
      <c r="J298" s="24"/>
      <c r="K298" s="60"/>
    </row>
    <row r="299" spans="1:11" x14ac:dyDescent="0.25">
      <c r="A299" s="60"/>
      <c r="B299" s="60"/>
      <c r="C299" s="60"/>
      <c r="D299" s="60"/>
      <c r="E299" s="60"/>
      <c r="F299" s="60"/>
      <c r="G299" s="24"/>
      <c r="H299" s="24"/>
      <c r="I299" s="60"/>
      <c r="J299" s="24"/>
      <c r="K299" s="60"/>
    </row>
    <row r="300" spans="1:11" x14ac:dyDescent="0.25">
      <c r="A300" s="60"/>
      <c r="B300" s="60"/>
      <c r="C300" s="60"/>
      <c r="D300" s="60"/>
      <c r="E300" s="60"/>
      <c r="F300" s="60"/>
      <c r="G300" s="24"/>
      <c r="H300" s="24"/>
      <c r="I300" s="60"/>
      <c r="J300" s="24"/>
      <c r="K300" s="60"/>
    </row>
    <row r="301" spans="1:11" x14ac:dyDescent="0.25">
      <c r="A301" s="60"/>
      <c r="B301" s="60"/>
      <c r="C301" s="60"/>
      <c r="D301" s="60"/>
      <c r="E301" s="60"/>
      <c r="F301" s="60"/>
      <c r="G301" s="24"/>
      <c r="H301" s="24"/>
      <c r="I301" s="60"/>
      <c r="J301" s="24"/>
      <c r="K301" s="60"/>
    </row>
    <row r="302" spans="1:11" x14ac:dyDescent="0.25">
      <c r="A302" s="60"/>
      <c r="B302" s="60"/>
      <c r="C302" s="60"/>
      <c r="D302" s="60"/>
      <c r="E302" s="60"/>
      <c r="F302" s="60"/>
      <c r="G302" s="24"/>
      <c r="H302" s="24"/>
      <c r="I302" s="60"/>
      <c r="J302" s="24"/>
      <c r="K302" s="60"/>
    </row>
    <row r="303" spans="1:11" x14ac:dyDescent="0.25">
      <c r="A303" s="60"/>
      <c r="B303" s="60"/>
      <c r="C303" s="60"/>
      <c r="D303" s="60"/>
      <c r="E303" s="60"/>
      <c r="F303" s="60"/>
      <c r="G303" s="24"/>
      <c r="H303" s="24"/>
      <c r="I303" s="60"/>
      <c r="J303" s="24"/>
      <c r="K303" s="60"/>
    </row>
    <row r="304" spans="1:11" x14ac:dyDescent="0.25">
      <c r="A304" s="60"/>
      <c r="B304" s="60"/>
      <c r="C304" s="60"/>
      <c r="D304" s="60"/>
      <c r="E304" s="60"/>
      <c r="F304" s="60"/>
      <c r="G304" s="24"/>
      <c r="H304" s="24"/>
      <c r="I304" s="60"/>
      <c r="J304" s="24"/>
      <c r="K304" s="60"/>
    </row>
    <row r="305" spans="1:11" x14ac:dyDescent="0.25">
      <c r="A305" s="60"/>
      <c r="B305" s="60"/>
      <c r="C305" s="60"/>
      <c r="D305" s="60"/>
      <c r="E305" s="60"/>
      <c r="F305" s="60"/>
      <c r="G305" s="24"/>
      <c r="H305" s="24"/>
      <c r="I305" s="60"/>
      <c r="J305" s="24"/>
      <c r="K305" s="60"/>
    </row>
    <row r="306" spans="1:11" x14ac:dyDescent="0.25">
      <c r="A306" s="60"/>
      <c r="B306" s="60"/>
      <c r="C306" s="60"/>
      <c r="D306" s="60"/>
      <c r="E306" s="60"/>
      <c r="F306" s="60"/>
      <c r="G306" s="24"/>
      <c r="H306" s="24"/>
      <c r="I306" s="60"/>
      <c r="J306" s="24"/>
      <c r="K306" s="60"/>
    </row>
    <row r="307" spans="1:11" x14ac:dyDescent="0.25">
      <c r="A307" s="60"/>
      <c r="B307" s="60"/>
      <c r="C307" s="60"/>
      <c r="D307" s="60"/>
      <c r="E307" s="60"/>
      <c r="F307" s="60"/>
      <c r="G307" s="24"/>
      <c r="H307" s="24"/>
      <c r="I307" s="60"/>
      <c r="J307" s="24"/>
      <c r="K307" s="60"/>
    </row>
    <row r="308" spans="1:11" x14ac:dyDescent="0.25">
      <c r="A308" s="60"/>
      <c r="B308" s="60"/>
      <c r="C308" s="60"/>
      <c r="D308" s="60"/>
      <c r="E308" s="60"/>
      <c r="F308" s="60"/>
      <c r="G308" s="24"/>
      <c r="H308" s="24"/>
      <c r="I308" s="60"/>
      <c r="J308" s="24"/>
      <c r="K308" s="60"/>
    </row>
    <row r="309" spans="1:11" x14ac:dyDescent="0.25">
      <c r="A309" s="60"/>
      <c r="B309" s="60"/>
      <c r="C309" s="60"/>
      <c r="D309" s="60"/>
      <c r="E309" s="60"/>
      <c r="F309" s="60"/>
      <c r="G309" s="24"/>
      <c r="H309" s="24"/>
      <c r="I309" s="60"/>
      <c r="J309" s="24"/>
      <c r="K309" s="60"/>
    </row>
    <row r="310" spans="1:11" x14ac:dyDescent="0.25">
      <c r="A310" s="60"/>
      <c r="B310" s="60"/>
      <c r="C310" s="60"/>
      <c r="D310" s="60"/>
      <c r="E310" s="60"/>
      <c r="F310" s="60"/>
      <c r="G310" s="24"/>
      <c r="H310" s="24"/>
      <c r="I310" s="60"/>
      <c r="J310" s="24"/>
      <c r="K310" s="60"/>
    </row>
    <row r="311" spans="1:11" x14ac:dyDescent="0.25">
      <c r="A311" s="60"/>
      <c r="B311" s="60"/>
      <c r="C311" s="60"/>
      <c r="D311" s="60"/>
      <c r="E311" s="60"/>
      <c r="F311" s="60"/>
      <c r="G311" s="24"/>
      <c r="H311" s="24"/>
      <c r="I311" s="60"/>
      <c r="J311" s="24"/>
      <c r="K311" s="60"/>
    </row>
    <row r="312" spans="1:11" x14ac:dyDescent="0.25">
      <c r="A312" s="60"/>
      <c r="B312" s="60"/>
      <c r="C312" s="60"/>
      <c r="D312" s="60"/>
      <c r="E312" s="60"/>
      <c r="F312" s="60"/>
      <c r="G312" s="24"/>
      <c r="H312" s="24"/>
      <c r="I312" s="60"/>
      <c r="J312" s="24"/>
      <c r="K312" s="60"/>
    </row>
    <row r="313" spans="1:11" x14ac:dyDescent="0.25">
      <c r="A313" s="60"/>
      <c r="B313" s="60"/>
      <c r="C313" s="60"/>
      <c r="D313" s="60"/>
      <c r="E313" s="60"/>
      <c r="F313" s="60"/>
      <c r="G313" s="24"/>
      <c r="H313" s="24"/>
      <c r="I313" s="60"/>
      <c r="J313" s="24"/>
      <c r="K313" s="60"/>
    </row>
    <row r="314" spans="1:11" x14ac:dyDescent="0.25">
      <c r="A314" s="60"/>
      <c r="B314" s="60"/>
      <c r="C314" s="60"/>
      <c r="D314" s="60"/>
      <c r="E314" s="60"/>
      <c r="F314" s="60"/>
      <c r="G314" s="24"/>
      <c r="H314" s="24"/>
      <c r="I314" s="60"/>
      <c r="J314" s="24"/>
      <c r="K314" s="60"/>
    </row>
    <row r="315" spans="1:11" x14ac:dyDescent="0.25">
      <c r="A315" s="60"/>
      <c r="B315" s="60"/>
      <c r="C315" s="60"/>
      <c r="D315" s="60"/>
      <c r="E315" s="60"/>
      <c r="F315" s="60"/>
      <c r="G315" s="24"/>
      <c r="H315" s="24"/>
      <c r="I315" s="60"/>
      <c r="J315" s="24"/>
      <c r="K315" s="60"/>
    </row>
    <row r="316" spans="1:11" x14ac:dyDescent="0.25">
      <c r="A316" s="60"/>
      <c r="B316" s="60"/>
      <c r="C316" s="60"/>
      <c r="D316" s="60"/>
      <c r="E316" s="60"/>
      <c r="F316" s="60"/>
      <c r="G316" s="24"/>
      <c r="H316" s="24"/>
      <c r="I316" s="60"/>
      <c r="J316" s="24"/>
      <c r="K316" s="60"/>
    </row>
    <row r="317" spans="1:11" x14ac:dyDescent="0.25">
      <c r="A317" s="60"/>
      <c r="B317" s="60"/>
      <c r="C317" s="60"/>
      <c r="D317" s="60"/>
      <c r="E317" s="60"/>
      <c r="F317" s="60"/>
      <c r="G317" s="24"/>
      <c r="H317" s="24"/>
      <c r="I317" s="60"/>
      <c r="J317" s="24"/>
      <c r="K317" s="60"/>
    </row>
    <row r="318" spans="1:11" x14ac:dyDescent="0.25">
      <c r="A318" s="60"/>
      <c r="B318" s="60"/>
      <c r="C318" s="60"/>
      <c r="D318" s="60"/>
      <c r="E318" s="60"/>
      <c r="F318" s="60"/>
      <c r="G318" s="24"/>
      <c r="H318" s="24"/>
      <c r="I318" s="60"/>
      <c r="J318" s="24"/>
      <c r="K318" s="60"/>
    </row>
    <row r="319" spans="1:11" x14ac:dyDescent="0.25">
      <c r="A319" s="60"/>
      <c r="B319" s="60"/>
      <c r="C319" s="60"/>
      <c r="D319" s="60"/>
      <c r="E319" s="60"/>
      <c r="F319" s="60"/>
      <c r="G319" s="24"/>
      <c r="H319" s="24"/>
      <c r="I319" s="60"/>
      <c r="J319" s="24"/>
      <c r="K319" s="60"/>
    </row>
    <row r="320" spans="1:11" x14ac:dyDescent="0.25">
      <c r="A320" s="60"/>
      <c r="B320" s="60"/>
      <c r="C320" s="60"/>
      <c r="D320" s="60"/>
      <c r="E320" s="60"/>
      <c r="F320" s="60"/>
      <c r="G320" s="24"/>
      <c r="H320" s="24"/>
      <c r="I320" s="60"/>
      <c r="J320" s="24"/>
      <c r="K320" s="60"/>
    </row>
    <row r="321" spans="1:11" x14ac:dyDescent="0.25">
      <c r="A321" s="60"/>
      <c r="B321" s="60"/>
      <c r="C321" s="60"/>
      <c r="D321" s="60"/>
      <c r="E321" s="60"/>
      <c r="F321" s="60"/>
      <c r="G321" s="24"/>
      <c r="H321" s="24"/>
      <c r="I321" s="60"/>
      <c r="J321" s="24"/>
      <c r="K321" s="60"/>
    </row>
    <row r="322" spans="1:11" x14ac:dyDescent="0.25">
      <c r="A322" s="60"/>
      <c r="B322" s="60"/>
      <c r="C322" s="60"/>
      <c r="D322" s="60"/>
      <c r="E322" s="60"/>
      <c r="F322" s="60"/>
      <c r="G322" s="24"/>
      <c r="H322" s="24"/>
      <c r="I322" s="60"/>
      <c r="J322" s="24"/>
      <c r="K322" s="60"/>
    </row>
    <row r="323" spans="1:11" x14ac:dyDescent="0.25">
      <c r="A323" s="60"/>
      <c r="B323" s="60"/>
      <c r="C323" s="60"/>
      <c r="D323" s="60"/>
      <c r="E323" s="60"/>
      <c r="F323" s="60"/>
      <c r="G323" s="24"/>
      <c r="H323" s="24"/>
      <c r="I323" s="60"/>
      <c r="J323" s="24"/>
      <c r="K323" s="60"/>
    </row>
    <row r="324" spans="1:11" x14ac:dyDescent="0.25">
      <c r="A324" s="60"/>
      <c r="B324" s="60"/>
      <c r="C324" s="60"/>
      <c r="D324" s="60"/>
      <c r="E324" s="60"/>
      <c r="F324" s="60"/>
      <c r="G324" s="24"/>
      <c r="H324" s="24"/>
      <c r="I324" s="60"/>
      <c r="J324" s="24"/>
      <c r="K324" s="60"/>
    </row>
    <row r="325" spans="1:11" x14ac:dyDescent="0.25">
      <c r="A325" s="60"/>
      <c r="B325" s="60"/>
      <c r="C325" s="60"/>
      <c r="D325" s="60"/>
      <c r="E325" s="60"/>
      <c r="F325" s="60"/>
      <c r="G325" s="24"/>
      <c r="H325" s="24"/>
      <c r="I325" s="60"/>
      <c r="J325" s="24"/>
      <c r="K325" s="60"/>
    </row>
    <row r="326" spans="1:11" x14ac:dyDescent="0.25">
      <c r="A326" s="60"/>
      <c r="B326" s="60"/>
      <c r="C326" s="60"/>
      <c r="D326" s="60"/>
      <c r="E326" s="60"/>
      <c r="F326" s="60"/>
      <c r="G326" s="24"/>
      <c r="H326" s="24"/>
      <c r="I326" s="60"/>
      <c r="J326" s="24"/>
      <c r="K326" s="60"/>
    </row>
    <row r="327" spans="1:11" x14ac:dyDescent="0.25">
      <c r="A327" s="60"/>
      <c r="B327" s="60"/>
      <c r="C327" s="60"/>
      <c r="D327" s="60"/>
      <c r="E327" s="60"/>
      <c r="F327" s="60"/>
      <c r="G327" s="24"/>
      <c r="H327" s="24"/>
      <c r="I327" s="60"/>
      <c r="J327" s="24"/>
      <c r="K327" s="60"/>
    </row>
    <row r="328" spans="1:11" x14ac:dyDescent="0.25">
      <c r="A328" s="60"/>
      <c r="B328" s="60"/>
      <c r="C328" s="60"/>
      <c r="D328" s="60"/>
      <c r="E328" s="60"/>
      <c r="F328" s="60"/>
      <c r="G328" s="24"/>
      <c r="H328" s="24"/>
      <c r="I328" s="60"/>
      <c r="J328" s="24"/>
      <c r="K328" s="60"/>
    </row>
    <row r="329" spans="1:11" x14ac:dyDescent="0.25">
      <c r="A329" s="60"/>
      <c r="B329" s="60"/>
      <c r="C329" s="60"/>
      <c r="D329" s="60"/>
      <c r="E329" s="60"/>
      <c r="F329" s="60"/>
      <c r="G329" s="24"/>
      <c r="H329" s="24"/>
      <c r="I329" s="60"/>
      <c r="J329" s="24"/>
      <c r="K329" s="60"/>
    </row>
    <row r="330" spans="1:11" x14ac:dyDescent="0.25">
      <c r="A330" s="60"/>
      <c r="B330" s="60"/>
      <c r="C330" s="60"/>
      <c r="D330" s="60"/>
      <c r="E330" s="60"/>
      <c r="F330" s="60"/>
      <c r="G330" s="24"/>
      <c r="H330" s="24"/>
      <c r="I330" s="60"/>
      <c r="J330" s="24"/>
      <c r="K330" s="60"/>
    </row>
    <row r="331" spans="1:11" x14ac:dyDescent="0.25">
      <c r="A331" s="60"/>
      <c r="B331" s="60"/>
      <c r="C331" s="60"/>
      <c r="D331" s="60"/>
      <c r="E331" s="60"/>
      <c r="F331" s="60"/>
      <c r="G331" s="24"/>
      <c r="H331" s="24"/>
      <c r="I331" s="60"/>
      <c r="J331" s="24"/>
      <c r="K331" s="60"/>
    </row>
    <row r="332" spans="1:11" x14ac:dyDescent="0.25">
      <c r="A332" s="60"/>
      <c r="B332" s="60"/>
      <c r="C332" s="60"/>
      <c r="D332" s="60"/>
      <c r="E332" s="60"/>
      <c r="F332" s="60"/>
      <c r="G332" s="24"/>
      <c r="H332" s="24"/>
      <c r="I332" s="60"/>
      <c r="J332" s="24"/>
      <c r="K332" s="60"/>
    </row>
    <row r="333" spans="1:11" x14ac:dyDescent="0.25">
      <c r="A333" s="60"/>
      <c r="B333" s="60"/>
      <c r="C333" s="60"/>
      <c r="D333" s="60"/>
      <c r="E333" s="60"/>
      <c r="F333" s="60"/>
      <c r="G333" s="24"/>
      <c r="H333" s="24"/>
      <c r="I333" s="60"/>
      <c r="J333" s="24"/>
      <c r="K333" s="60"/>
    </row>
    <row r="334" spans="1:11" x14ac:dyDescent="0.25">
      <c r="A334" s="60"/>
      <c r="B334" s="60"/>
      <c r="C334" s="60"/>
      <c r="D334" s="60"/>
      <c r="E334" s="60"/>
      <c r="F334" s="60"/>
      <c r="G334" s="24"/>
      <c r="H334" s="24"/>
      <c r="I334" s="60"/>
      <c r="J334" s="24"/>
      <c r="K334" s="60"/>
    </row>
    <row r="335" spans="1:11" x14ac:dyDescent="0.25">
      <c r="A335" s="60"/>
      <c r="B335" s="60"/>
      <c r="C335" s="60"/>
      <c r="D335" s="60"/>
      <c r="E335" s="60"/>
      <c r="F335" s="60"/>
      <c r="G335" s="24"/>
      <c r="H335" s="24"/>
      <c r="I335" s="60"/>
      <c r="J335" s="24"/>
      <c r="K335" s="60"/>
    </row>
    <row r="336" spans="1:11" x14ac:dyDescent="0.25">
      <c r="A336" s="60"/>
      <c r="B336" s="60"/>
      <c r="C336" s="60"/>
      <c r="D336" s="60"/>
      <c r="E336" s="60"/>
      <c r="F336" s="60"/>
      <c r="G336" s="24"/>
      <c r="H336" s="24"/>
      <c r="I336" s="60"/>
      <c r="J336" s="24"/>
      <c r="K336" s="60"/>
    </row>
    <row r="337" spans="1:11" x14ac:dyDescent="0.25">
      <c r="A337" s="60"/>
      <c r="B337" s="60"/>
      <c r="C337" s="60"/>
      <c r="D337" s="60"/>
      <c r="E337" s="60"/>
      <c r="F337" s="60"/>
      <c r="G337" s="24"/>
      <c r="H337" s="24"/>
      <c r="I337" s="60"/>
      <c r="J337" s="24"/>
      <c r="K337" s="60"/>
    </row>
    <row r="338" spans="1:11" x14ac:dyDescent="0.25">
      <c r="A338" s="60"/>
      <c r="B338" s="60"/>
      <c r="C338" s="60"/>
      <c r="D338" s="60"/>
      <c r="E338" s="60"/>
      <c r="F338" s="60"/>
      <c r="G338" s="24"/>
      <c r="H338" s="24"/>
      <c r="I338" s="60"/>
      <c r="J338" s="24"/>
      <c r="K338" s="60"/>
    </row>
    <row r="339" spans="1:11" x14ac:dyDescent="0.25">
      <c r="A339" s="60"/>
      <c r="B339" s="60"/>
      <c r="C339" s="60"/>
      <c r="D339" s="60"/>
      <c r="E339" s="60"/>
      <c r="F339" s="60"/>
      <c r="G339" s="24"/>
      <c r="H339" s="24"/>
      <c r="I339" s="60"/>
      <c r="J339" s="24"/>
      <c r="K339" s="60"/>
    </row>
    <row r="340" spans="1:11" x14ac:dyDescent="0.25">
      <c r="A340" s="60"/>
      <c r="B340" s="60"/>
      <c r="C340" s="60"/>
      <c r="D340" s="60"/>
      <c r="E340" s="60"/>
      <c r="F340" s="60"/>
      <c r="G340" s="24"/>
      <c r="H340" s="24"/>
      <c r="I340" s="60"/>
      <c r="J340" s="24"/>
      <c r="K340" s="60"/>
    </row>
    <row r="341" spans="1:11" x14ac:dyDescent="0.25">
      <c r="A341" s="60"/>
      <c r="B341" s="60"/>
      <c r="C341" s="60"/>
      <c r="D341" s="60"/>
      <c r="E341" s="60"/>
      <c r="F341" s="60"/>
      <c r="G341" s="24"/>
      <c r="H341" s="24"/>
      <c r="I341" s="60"/>
      <c r="J341" s="24"/>
      <c r="K341" s="60"/>
    </row>
    <row r="342" spans="1:11" x14ac:dyDescent="0.25">
      <c r="A342" s="60"/>
      <c r="B342" s="60"/>
      <c r="C342" s="60"/>
      <c r="D342" s="60"/>
      <c r="E342" s="60"/>
      <c r="F342" s="60"/>
      <c r="G342" s="24"/>
      <c r="H342" s="24"/>
      <c r="I342" s="60"/>
      <c r="J342" s="24"/>
      <c r="K342" s="60"/>
    </row>
    <row r="343" spans="1:11" x14ac:dyDescent="0.25">
      <c r="A343" s="60"/>
      <c r="B343" s="60"/>
      <c r="C343" s="60"/>
      <c r="D343" s="60"/>
      <c r="E343" s="60"/>
      <c r="F343" s="60"/>
      <c r="G343" s="24"/>
      <c r="H343" s="24"/>
      <c r="I343" s="60"/>
      <c r="J343" s="24"/>
      <c r="K343" s="60"/>
    </row>
    <row r="344" spans="1:11" x14ac:dyDescent="0.25">
      <c r="A344" s="60"/>
      <c r="B344" s="60"/>
      <c r="C344" s="60"/>
      <c r="D344" s="60"/>
      <c r="E344" s="60"/>
      <c r="F344" s="60"/>
      <c r="G344" s="24"/>
      <c r="H344" s="24"/>
      <c r="I344" s="60"/>
      <c r="J344" s="24"/>
      <c r="K344" s="60"/>
    </row>
    <row r="345" spans="1:11" x14ac:dyDescent="0.25">
      <c r="A345" s="60"/>
      <c r="B345" s="60"/>
      <c r="C345" s="60"/>
      <c r="D345" s="60"/>
      <c r="E345" s="60"/>
      <c r="F345" s="60"/>
      <c r="G345" s="24"/>
      <c r="H345" s="24"/>
      <c r="I345" s="60"/>
      <c r="J345" s="24"/>
      <c r="K345" s="60"/>
    </row>
    <row r="346" spans="1:11" x14ac:dyDescent="0.25">
      <c r="A346" s="60"/>
      <c r="B346" s="60"/>
      <c r="C346" s="60"/>
      <c r="D346" s="60"/>
      <c r="E346" s="60"/>
      <c r="F346" s="60"/>
      <c r="G346" s="24"/>
      <c r="H346" s="24"/>
      <c r="I346" s="60"/>
      <c r="J346" s="24"/>
      <c r="K346" s="60"/>
    </row>
    <row r="347" spans="1:11" x14ac:dyDescent="0.25">
      <c r="A347" s="60"/>
      <c r="B347" s="60"/>
      <c r="C347" s="60"/>
      <c r="D347" s="60"/>
      <c r="E347" s="60"/>
      <c r="F347" s="60"/>
      <c r="G347" s="24"/>
      <c r="H347" s="24"/>
      <c r="I347" s="60"/>
      <c r="J347" s="24"/>
      <c r="K347" s="60"/>
    </row>
    <row r="348" spans="1:11" x14ac:dyDescent="0.25">
      <c r="A348" s="60"/>
      <c r="B348" s="60"/>
      <c r="C348" s="60"/>
      <c r="D348" s="60"/>
      <c r="E348" s="60"/>
      <c r="F348" s="60"/>
      <c r="G348" s="24"/>
      <c r="H348" s="24"/>
      <c r="I348" s="60"/>
      <c r="J348" s="24"/>
      <c r="K348" s="60"/>
    </row>
    <row r="349" spans="1:11" x14ac:dyDescent="0.25">
      <c r="A349" s="60"/>
      <c r="B349" s="60"/>
      <c r="C349" s="60"/>
      <c r="D349" s="60"/>
      <c r="E349" s="60"/>
      <c r="F349" s="60"/>
      <c r="G349" s="24"/>
      <c r="H349" s="24"/>
      <c r="I349" s="60"/>
      <c r="J349" s="24"/>
      <c r="K349" s="60"/>
    </row>
    <row r="350" spans="1:11" x14ac:dyDescent="0.25">
      <c r="A350" s="60"/>
      <c r="B350" s="60"/>
      <c r="C350" s="60"/>
      <c r="D350" s="60"/>
      <c r="E350" s="60"/>
      <c r="F350" s="60"/>
      <c r="G350" s="24"/>
      <c r="H350" s="24"/>
      <c r="I350" s="60"/>
      <c r="J350" s="24"/>
      <c r="K350" s="60"/>
    </row>
    <row r="351" spans="1:11" x14ac:dyDescent="0.25">
      <c r="A351" s="60"/>
      <c r="B351" s="60"/>
      <c r="C351" s="60"/>
      <c r="D351" s="60"/>
      <c r="E351" s="60"/>
      <c r="F351" s="60"/>
      <c r="G351" s="24"/>
      <c r="H351" s="24"/>
      <c r="I351" s="60"/>
      <c r="J351" s="24"/>
      <c r="K351" s="60"/>
    </row>
    <row r="352" spans="1:11" x14ac:dyDescent="0.25">
      <c r="A352" s="60"/>
      <c r="B352" s="60"/>
      <c r="C352" s="60"/>
      <c r="D352" s="60"/>
      <c r="E352" s="60"/>
      <c r="F352" s="60"/>
      <c r="G352" s="24"/>
      <c r="H352" s="24"/>
      <c r="I352" s="60"/>
      <c r="J352" s="24"/>
      <c r="K352" s="60"/>
    </row>
    <row r="353" spans="1:11" x14ac:dyDescent="0.25">
      <c r="A353" s="60"/>
      <c r="B353" s="60"/>
      <c r="C353" s="60"/>
      <c r="D353" s="60"/>
      <c r="E353" s="60"/>
      <c r="F353" s="60"/>
      <c r="G353" s="24"/>
      <c r="H353" s="24"/>
      <c r="I353" s="60"/>
      <c r="J353" s="24"/>
      <c r="K353" s="60"/>
    </row>
    <row r="354" spans="1:11" x14ac:dyDescent="0.25">
      <c r="A354" s="60"/>
      <c r="B354" s="60"/>
      <c r="C354" s="60"/>
      <c r="D354" s="60"/>
      <c r="E354" s="60"/>
      <c r="F354" s="60"/>
      <c r="G354" s="24"/>
      <c r="H354" s="24"/>
      <c r="I354" s="60"/>
      <c r="J354" s="24"/>
      <c r="K354" s="60"/>
    </row>
    <row r="355" spans="1:11" x14ac:dyDescent="0.25">
      <c r="A355" s="60"/>
      <c r="B355" s="60"/>
      <c r="C355" s="60"/>
      <c r="D355" s="60"/>
      <c r="E355" s="60"/>
      <c r="F355" s="60"/>
      <c r="G355" s="24"/>
      <c r="H355" s="24"/>
      <c r="I355" s="60"/>
      <c r="J355" s="24"/>
      <c r="K355" s="60"/>
    </row>
    <row r="356" spans="1:11" x14ac:dyDescent="0.25">
      <c r="A356" s="60"/>
      <c r="B356" s="60"/>
      <c r="C356" s="60"/>
      <c r="D356" s="60"/>
      <c r="E356" s="60"/>
      <c r="F356" s="60"/>
      <c r="G356" s="24"/>
      <c r="H356" s="24"/>
      <c r="I356" s="60"/>
      <c r="J356" s="24"/>
      <c r="K356" s="60"/>
    </row>
    <row r="357" spans="1:11" x14ac:dyDescent="0.25">
      <c r="A357" s="60"/>
      <c r="B357" s="60"/>
      <c r="C357" s="60"/>
      <c r="D357" s="60"/>
      <c r="E357" s="60"/>
      <c r="F357" s="60"/>
      <c r="G357" s="24"/>
      <c r="H357" s="24"/>
      <c r="I357" s="60"/>
      <c r="J357" s="24"/>
      <c r="K357" s="60"/>
    </row>
    <row r="358" spans="1:11" x14ac:dyDescent="0.25">
      <c r="A358" s="60"/>
      <c r="B358" s="60"/>
      <c r="C358" s="60"/>
      <c r="D358" s="60"/>
      <c r="E358" s="60"/>
      <c r="F358" s="60"/>
      <c r="G358" s="24"/>
      <c r="H358" s="24"/>
      <c r="I358" s="60"/>
      <c r="J358" s="24"/>
      <c r="K358" s="60"/>
    </row>
    <row r="359" spans="1:11" x14ac:dyDescent="0.25">
      <c r="A359" s="60"/>
      <c r="B359" s="60"/>
      <c r="C359" s="60"/>
      <c r="D359" s="60"/>
      <c r="E359" s="60"/>
      <c r="F359" s="60"/>
      <c r="G359" s="24"/>
      <c r="H359" s="24"/>
      <c r="I359" s="60"/>
      <c r="J359" s="24"/>
      <c r="K359" s="60"/>
    </row>
    <row r="360" spans="1:11" x14ac:dyDescent="0.25">
      <c r="A360" s="60"/>
      <c r="B360" s="60"/>
      <c r="C360" s="60"/>
      <c r="D360" s="60"/>
      <c r="E360" s="60"/>
      <c r="F360" s="60"/>
      <c r="G360" s="24"/>
      <c r="H360" s="24"/>
      <c r="I360" s="60"/>
      <c r="J360" s="24"/>
      <c r="K360" s="60"/>
    </row>
    <row r="361" spans="1:11" x14ac:dyDescent="0.25">
      <c r="A361" s="60"/>
      <c r="B361" s="60"/>
      <c r="C361" s="60"/>
      <c r="D361" s="60"/>
      <c r="E361" s="60"/>
      <c r="F361" s="60"/>
      <c r="G361" s="24"/>
      <c r="H361" s="24"/>
      <c r="I361" s="60"/>
      <c r="J361" s="24"/>
      <c r="K361" s="60"/>
    </row>
    <row r="362" spans="1:11" x14ac:dyDescent="0.25">
      <c r="A362" s="60"/>
      <c r="B362" s="60"/>
      <c r="C362" s="60"/>
      <c r="D362" s="60"/>
      <c r="E362" s="60"/>
      <c r="F362" s="60"/>
      <c r="G362" s="24"/>
      <c r="H362" s="24"/>
      <c r="I362" s="60"/>
      <c r="J362" s="24"/>
      <c r="K362" s="60"/>
    </row>
    <row r="363" spans="1:11" x14ac:dyDescent="0.25">
      <c r="A363" s="60"/>
      <c r="B363" s="60"/>
      <c r="C363" s="60"/>
      <c r="D363" s="60"/>
      <c r="E363" s="60"/>
      <c r="F363" s="60"/>
      <c r="G363" s="24"/>
      <c r="H363" s="24"/>
      <c r="I363" s="60"/>
      <c r="J363" s="24"/>
      <c r="K363" s="60"/>
    </row>
    <row r="364" spans="1:11" x14ac:dyDescent="0.25">
      <c r="A364" s="60"/>
      <c r="B364" s="60"/>
      <c r="C364" s="60"/>
      <c r="D364" s="60"/>
      <c r="E364" s="60"/>
      <c r="F364" s="60"/>
      <c r="G364" s="24"/>
      <c r="H364" s="24"/>
      <c r="I364" s="60"/>
      <c r="J364" s="24"/>
      <c r="K364" s="60"/>
    </row>
    <row r="365" spans="1:11" x14ac:dyDescent="0.25">
      <c r="A365" s="60"/>
      <c r="B365" s="60"/>
      <c r="C365" s="60"/>
      <c r="D365" s="60"/>
      <c r="E365" s="60"/>
      <c r="F365" s="60"/>
      <c r="G365" s="24"/>
      <c r="H365" s="24"/>
      <c r="I365" s="60"/>
      <c r="J365" s="24"/>
      <c r="K365" s="60"/>
    </row>
    <row r="366" spans="1:11" x14ac:dyDescent="0.25">
      <c r="A366" s="60"/>
      <c r="B366" s="60"/>
      <c r="C366" s="60"/>
      <c r="D366" s="60"/>
      <c r="E366" s="60"/>
      <c r="F366" s="60"/>
      <c r="G366" s="24"/>
      <c r="H366" s="24"/>
      <c r="I366" s="60"/>
      <c r="J366" s="24"/>
      <c r="K366" s="60"/>
    </row>
    <row r="367" spans="1:11" x14ac:dyDescent="0.25">
      <c r="A367" s="60"/>
      <c r="B367" s="60"/>
      <c r="C367" s="60"/>
      <c r="D367" s="60"/>
      <c r="E367" s="60"/>
      <c r="F367" s="60"/>
      <c r="G367" s="24"/>
      <c r="H367" s="24"/>
      <c r="I367" s="60"/>
      <c r="J367" s="24"/>
      <c r="K367" s="60"/>
    </row>
    <row r="368" spans="1:11" x14ac:dyDescent="0.25">
      <c r="A368" s="60"/>
      <c r="B368" s="60"/>
      <c r="C368" s="60"/>
      <c r="D368" s="60"/>
      <c r="E368" s="60"/>
      <c r="F368" s="60"/>
      <c r="G368" s="24"/>
      <c r="H368" s="24"/>
      <c r="I368" s="60"/>
      <c r="J368" s="24"/>
      <c r="K368" s="60"/>
    </row>
    <row r="369" spans="1:11" x14ac:dyDescent="0.25">
      <c r="A369" s="60"/>
      <c r="B369" s="60"/>
      <c r="C369" s="60"/>
      <c r="D369" s="60"/>
      <c r="E369" s="60"/>
      <c r="F369" s="60"/>
      <c r="G369" s="24"/>
      <c r="H369" s="24"/>
      <c r="I369" s="60"/>
      <c r="J369" s="24"/>
      <c r="K369" s="60"/>
    </row>
    <row r="370" spans="1:11" x14ac:dyDescent="0.25">
      <c r="A370" s="60"/>
      <c r="B370" s="60"/>
      <c r="C370" s="60"/>
      <c r="D370" s="60"/>
      <c r="E370" s="60"/>
      <c r="F370" s="60"/>
      <c r="G370" s="24"/>
      <c r="H370" s="24"/>
      <c r="I370" s="60"/>
      <c r="J370" s="24"/>
      <c r="K370" s="60"/>
    </row>
    <row r="371" spans="1:11" x14ac:dyDescent="0.25">
      <c r="A371" s="60"/>
      <c r="B371" s="60"/>
      <c r="C371" s="60"/>
      <c r="D371" s="60"/>
      <c r="E371" s="60"/>
      <c r="F371" s="60"/>
      <c r="G371" s="24"/>
      <c r="H371" s="24"/>
      <c r="I371" s="60"/>
      <c r="J371" s="24"/>
      <c r="K371" s="60"/>
    </row>
    <row r="372" spans="1:11" x14ac:dyDescent="0.25">
      <c r="A372" s="60"/>
      <c r="B372" s="60"/>
      <c r="C372" s="60"/>
      <c r="D372" s="60"/>
      <c r="E372" s="60"/>
      <c r="F372" s="60"/>
      <c r="G372" s="24"/>
      <c r="H372" s="24"/>
      <c r="I372" s="60"/>
      <c r="J372" s="24"/>
      <c r="K372" s="60"/>
    </row>
    <row r="373" spans="1:11" x14ac:dyDescent="0.25">
      <c r="A373" s="60"/>
      <c r="B373" s="60"/>
      <c r="C373" s="60"/>
      <c r="D373" s="60"/>
      <c r="E373" s="60"/>
      <c r="F373" s="60"/>
      <c r="G373" s="24"/>
      <c r="H373" s="24"/>
      <c r="I373" s="60"/>
      <c r="J373" s="24"/>
      <c r="K373" s="60"/>
    </row>
    <row r="374" spans="1:11" x14ac:dyDescent="0.25">
      <c r="A374" s="60"/>
      <c r="B374" s="60"/>
      <c r="C374" s="60"/>
      <c r="D374" s="60"/>
      <c r="E374" s="60"/>
      <c r="F374" s="60"/>
      <c r="G374" s="24"/>
      <c r="H374" s="24"/>
      <c r="I374" s="60"/>
      <c r="J374" s="24"/>
      <c r="K374" s="60"/>
    </row>
    <row r="375" spans="1:11" x14ac:dyDescent="0.25">
      <c r="A375" s="60"/>
      <c r="B375" s="60"/>
      <c r="C375" s="60"/>
      <c r="D375" s="60"/>
      <c r="E375" s="60"/>
      <c r="F375" s="60"/>
      <c r="G375" s="24"/>
      <c r="H375" s="24"/>
      <c r="I375" s="60"/>
      <c r="J375" s="24"/>
      <c r="K375" s="60"/>
    </row>
    <row r="376" spans="1:11" x14ac:dyDescent="0.25">
      <c r="A376" s="60"/>
      <c r="B376" s="60"/>
      <c r="C376" s="60"/>
      <c r="D376" s="60"/>
      <c r="E376" s="60"/>
      <c r="F376" s="60"/>
      <c r="G376" s="24"/>
      <c r="H376" s="24"/>
      <c r="I376" s="60"/>
      <c r="J376" s="24"/>
      <c r="K376" s="60"/>
    </row>
    <row r="377" spans="1:11" x14ac:dyDescent="0.25">
      <c r="A377" s="60"/>
      <c r="B377" s="60"/>
      <c r="C377" s="60"/>
      <c r="D377" s="60"/>
      <c r="E377" s="60"/>
      <c r="F377" s="60"/>
      <c r="G377" s="24"/>
      <c r="H377" s="24"/>
      <c r="I377" s="60"/>
      <c r="J377" s="24"/>
      <c r="K377" s="60"/>
    </row>
    <row r="378" spans="1:11" x14ac:dyDescent="0.25">
      <c r="A378" s="60"/>
      <c r="B378" s="60"/>
      <c r="C378" s="60"/>
      <c r="D378" s="60"/>
      <c r="E378" s="60"/>
      <c r="F378" s="60"/>
      <c r="G378" s="24"/>
      <c r="H378" s="24"/>
      <c r="I378" s="60"/>
      <c r="J378" s="24"/>
      <c r="K378" s="60"/>
    </row>
    <row r="379" spans="1:11" x14ac:dyDescent="0.25">
      <c r="A379" s="60"/>
      <c r="B379" s="60"/>
      <c r="C379" s="60"/>
      <c r="D379" s="60"/>
      <c r="E379" s="60"/>
      <c r="F379" s="60"/>
      <c r="G379" s="24"/>
      <c r="H379" s="24"/>
      <c r="I379" s="60"/>
      <c r="J379" s="24"/>
      <c r="K379" s="60"/>
    </row>
    <row r="380" spans="1:11" x14ac:dyDescent="0.25">
      <c r="A380" s="60"/>
      <c r="B380" s="60"/>
      <c r="C380" s="60"/>
      <c r="D380" s="60"/>
      <c r="E380" s="60"/>
      <c r="F380" s="60"/>
      <c r="G380" s="24"/>
      <c r="H380" s="24"/>
      <c r="I380" s="60"/>
      <c r="J380" s="24"/>
      <c r="K380" s="60"/>
    </row>
    <row r="381" spans="1:11" x14ac:dyDescent="0.25">
      <c r="A381" s="60"/>
      <c r="B381" s="60"/>
      <c r="C381" s="60"/>
      <c r="D381" s="60"/>
      <c r="E381" s="60"/>
      <c r="F381" s="60"/>
      <c r="G381" s="24"/>
      <c r="H381" s="24"/>
      <c r="I381" s="60"/>
      <c r="J381" s="24"/>
      <c r="K381" s="60"/>
    </row>
    <row r="382" spans="1:11" x14ac:dyDescent="0.25">
      <c r="A382" s="60"/>
      <c r="B382" s="60"/>
      <c r="C382" s="60"/>
      <c r="D382" s="60"/>
      <c r="E382" s="60"/>
      <c r="F382" s="60"/>
      <c r="G382" s="24"/>
      <c r="H382" s="24"/>
      <c r="I382" s="60"/>
      <c r="J382" s="24"/>
      <c r="K382" s="60"/>
    </row>
    <row r="383" spans="1:11" x14ac:dyDescent="0.25">
      <c r="A383" s="60"/>
      <c r="B383" s="60"/>
      <c r="C383" s="60"/>
      <c r="D383" s="60"/>
      <c r="E383" s="60"/>
      <c r="F383" s="60"/>
      <c r="G383" s="24"/>
      <c r="H383" s="24"/>
      <c r="I383" s="60"/>
      <c r="J383" s="24"/>
      <c r="K383" s="60"/>
    </row>
    <row r="384" spans="1:11" x14ac:dyDescent="0.25">
      <c r="A384" s="60"/>
      <c r="B384" s="60"/>
      <c r="C384" s="60"/>
      <c r="D384" s="60"/>
      <c r="E384" s="60"/>
      <c r="F384" s="60"/>
      <c r="G384" s="24"/>
      <c r="H384" s="24"/>
      <c r="I384" s="60"/>
      <c r="J384" s="24"/>
      <c r="K384" s="60"/>
    </row>
    <row r="385" spans="1:11" x14ac:dyDescent="0.25">
      <c r="A385" s="60"/>
      <c r="B385" s="60"/>
      <c r="C385" s="60"/>
      <c r="D385" s="60"/>
      <c r="E385" s="60"/>
      <c r="F385" s="60"/>
      <c r="G385" s="24"/>
      <c r="H385" s="24"/>
      <c r="I385" s="60"/>
      <c r="J385" s="24"/>
      <c r="K385" s="60"/>
    </row>
    <row r="386" spans="1:11" x14ac:dyDescent="0.25">
      <c r="A386" s="60"/>
      <c r="B386" s="60"/>
      <c r="C386" s="60"/>
      <c r="D386" s="60"/>
      <c r="E386" s="60"/>
      <c r="F386" s="60"/>
      <c r="G386" s="24"/>
      <c r="H386" s="24"/>
      <c r="I386" s="60"/>
      <c r="J386" s="24"/>
      <c r="K386" s="60"/>
    </row>
    <row r="387" spans="1:11" x14ac:dyDescent="0.25">
      <c r="A387" s="60"/>
      <c r="B387" s="60"/>
      <c r="C387" s="60"/>
      <c r="D387" s="60"/>
      <c r="E387" s="60"/>
      <c r="F387" s="60"/>
      <c r="G387" s="24"/>
      <c r="H387" s="24"/>
      <c r="I387" s="60"/>
      <c r="J387" s="24"/>
      <c r="K387" s="60"/>
    </row>
    <row r="388" spans="1:11" x14ac:dyDescent="0.25">
      <c r="A388" s="60"/>
      <c r="B388" s="60"/>
      <c r="C388" s="60"/>
      <c r="D388" s="60"/>
      <c r="E388" s="60"/>
      <c r="F388" s="60"/>
      <c r="G388" s="24"/>
      <c r="H388" s="24"/>
      <c r="I388" s="60"/>
      <c r="J388" s="24"/>
      <c r="K388" s="60"/>
    </row>
    <row r="389" spans="1:11" x14ac:dyDescent="0.25">
      <c r="A389" s="60"/>
      <c r="B389" s="60"/>
      <c r="C389" s="60"/>
      <c r="D389" s="60"/>
      <c r="E389" s="60"/>
      <c r="F389" s="60"/>
      <c r="G389" s="24"/>
      <c r="H389" s="24"/>
      <c r="I389" s="60"/>
      <c r="J389" s="24"/>
      <c r="K389" s="60"/>
    </row>
    <row r="390" spans="1:11" x14ac:dyDescent="0.25">
      <c r="A390" s="60"/>
      <c r="B390" s="60"/>
      <c r="C390" s="60"/>
      <c r="D390" s="60"/>
      <c r="E390" s="60"/>
      <c r="F390" s="60"/>
      <c r="G390" s="24"/>
      <c r="H390" s="24"/>
      <c r="I390" s="60"/>
      <c r="J390" s="24"/>
      <c r="K390" s="60"/>
    </row>
    <row r="391" spans="1:11" x14ac:dyDescent="0.25">
      <c r="A391" s="60"/>
      <c r="B391" s="60"/>
      <c r="C391" s="60"/>
      <c r="D391" s="60"/>
      <c r="E391" s="60"/>
      <c r="F391" s="60"/>
      <c r="G391" s="24"/>
      <c r="H391" s="24"/>
      <c r="I391" s="60"/>
      <c r="J391" s="24"/>
      <c r="K391" s="60"/>
    </row>
    <row r="392" spans="1:11" x14ac:dyDescent="0.25">
      <c r="A392" s="60"/>
      <c r="B392" s="60"/>
      <c r="C392" s="60"/>
      <c r="D392" s="60"/>
      <c r="E392" s="60"/>
      <c r="F392" s="60"/>
      <c r="G392" s="24"/>
      <c r="H392" s="24"/>
      <c r="I392" s="60"/>
      <c r="J392" s="24"/>
      <c r="K392" s="60"/>
    </row>
    <row r="393" spans="1:11" x14ac:dyDescent="0.25">
      <c r="A393" s="60"/>
      <c r="B393" s="60"/>
      <c r="C393" s="60"/>
      <c r="D393" s="60"/>
      <c r="E393" s="60"/>
      <c r="F393" s="60"/>
      <c r="G393" s="24"/>
      <c r="H393" s="24"/>
      <c r="I393" s="60"/>
      <c r="J393" s="24"/>
      <c r="K393" s="60"/>
    </row>
    <row r="394" spans="1:11" x14ac:dyDescent="0.25">
      <c r="A394" s="60"/>
      <c r="B394" s="60"/>
      <c r="C394" s="60"/>
      <c r="D394" s="60"/>
      <c r="E394" s="60"/>
      <c r="F394" s="60"/>
      <c r="G394" s="24"/>
      <c r="H394" s="24"/>
      <c r="I394" s="60"/>
      <c r="J394" s="24"/>
      <c r="K394" s="60"/>
    </row>
    <row r="395" spans="1:11" x14ac:dyDescent="0.25">
      <c r="A395" s="60"/>
      <c r="B395" s="60"/>
      <c r="C395" s="60"/>
      <c r="D395" s="60"/>
      <c r="E395" s="60"/>
      <c r="F395" s="60"/>
      <c r="G395" s="24"/>
      <c r="H395" s="24"/>
      <c r="I395" s="60"/>
      <c r="J395" s="24"/>
      <c r="K395" s="60"/>
    </row>
    <row r="396" spans="1:11" x14ac:dyDescent="0.25">
      <c r="A396" s="60"/>
      <c r="B396" s="60"/>
      <c r="C396" s="60"/>
      <c r="D396" s="60"/>
      <c r="E396" s="60"/>
      <c r="F396" s="60"/>
      <c r="G396" s="24"/>
      <c r="H396" s="24"/>
      <c r="I396" s="60"/>
      <c r="J396" s="24"/>
      <c r="K396" s="60"/>
    </row>
    <row r="397" spans="1:11" x14ac:dyDescent="0.25">
      <c r="A397" s="60"/>
      <c r="B397" s="60"/>
      <c r="C397" s="60"/>
      <c r="D397" s="60"/>
      <c r="E397" s="60"/>
      <c r="F397" s="60"/>
      <c r="G397" s="24"/>
      <c r="H397" s="24"/>
      <c r="I397" s="60"/>
      <c r="J397" s="24"/>
      <c r="K397" s="60"/>
    </row>
    <row r="398" spans="1:11" x14ac:dyDescent="0.25">
      <c r="A398" s="60"/>
      <c r="B398" s="60"/>
      <c r="C398" s="60"/>
      <c r="D398" s="60"/>
      <c r="E398" s="60"/>
      <c r="F398" s="60"/>
      <c r="G398" s="24"/>
      <c r="H398" s="24"/>
      <c r="I398" s="60"/>
      <c r="J398" s="24"/>
      <c r="K398" s="60"/>
    </row>
    <row r="399" spans="1:11" x14ac:dyDescent="0.25">
      <c r="A399" s="60"/>
      <c r="B399" s="60"/>
      <c r="C399" s="60"/>
      <c r="D399" s="60"/>
      <c r="E399" s="60"/>
      <c r="F399" s="60"/>
      <c r="G399" s="24"/>
      <c r="H399" s="24"/>
      <c r="I399" s="60"/>
      <c r="J399" s="24"/>
      <c r="K399" s="60"/>
    </row>
    <row r="400" spans="1:11" x14ac:dyDescent="0.25">
      <c r="A400" s="60"/>
      <c r="B400" s="60"/>
      <c r="C400" s="60"/>
      <c r="D400" s="60"/>
      <c r="E400" s="60"/>
      <c r="F400" s="60"/>
      <c r="G400" s="24"/>
      <c r="H400" s="24"/>
      <c r="I400" s="60"/>
      <c r="J400" s="24"/>
      <c r="K400" s="60"/>
    </row>
    <row r="401" spans="1:11" x14ac:dyDescent="0.25">
      <c r="A401" s="60"/>
      <c r="B401" s="60"/>
      <c r="C401" s="60"/>
      <c r="D401" s="60"/>
      <c r="E401" s="60"/>
      <c r="F401" s="60"/>
      <c r="G401" s="24"/>
      <c r="H401" s="24"/>
      <c r="I401" s="60"/>
      <c r="J401" s="24"/>
      <c r="K401" s="60"/>
    </row>
    <row r="402" spans="1:11" x14ac:dyDescent="0.25">
      <c r="A402" s="60"/>
      <c r="B402" s="60"/>
      <c r="C402" s="60"/>
      <c r="D402" s="60"/>
      <c r="E402" s="60"/>
      <c r="F402" s="60"/>
      <c r="G402" s="24"/>
      <c r="H402" s="24"/>
      <c r="I402" s="60"/>
      <c r="J402" s="24"/>
      <c r="K402" s="60"/>
    </row>
    <row r="403" spans="1:11" x14ac:dyDescent="0.25">
      <c r="A403" s="60"/>
      <c r="B403" s="60"/>
      <c r="C403" s="60"/>
      <c r="D403" s="60"/>
      <c r="E403" s="60"/>
      <c r="F403" s="60"/>
      <c r="G403" s="24"/>
      <c r="H403" s="24"/>
      <c r="I403" s="60"/>
      <c r="J403" s="24"/>
      <c r="K403" s="60"/>
    </row>
    <row r="404" spans="1:11" x14ac:dyDescent="0.25">
      <c r="A404" s="60"/>
      <c r="B404" s="60"/>
      <c r="C404" s="60"/>
      <c r="D404" s="60"/>
      <c r="E404" s="60"/>
      <c r="F404" s="60"/>
      <c r="G404" s="24"/>
      <c r="H404" s="24"/>
      <c r="I404" s="60"/>
      <c r="J404" s="24"/>
      <c r="K404" s="60"/>
    </row>
    <row r="405" spans="1:11" x14ac:dyDescent="0.25">
      <c r="A405" s="60"/>
      <c r="B405" s="60"/>
      <c r="C405" s="60"/>
      <c r="D405" s="60"/>
      <c r="E405" s="60"/>
      <c r="F405" s="60"/>
      <c r="G405" s="24"/>
      <c r="H405" s="24"/>
      <c r="I405" s="60"/>
      <c r="J405" s="24"/>
      <c r="K405" s="60"/>
    </row>
    <row r="406" spans="1:11" x14ac:dyDescent="0.25">
      <c r="A406" s="60"/>
      <c r="B406" s="60"/>
      <c r="C406" s="60"/>
      <c r="D406" s="60"/>
      <c r="E406" s="60"/>
      <c r="F406" s="60"/>
      <c r="G406" s="24"/>
      <c r="H406" s="24"/>
      <c r="I406" s="60"/>
      <c r="J406" s="24"/>
      <c r="K406" s="60"/>
    </row>
    <row r="407" spans="1:11" x14ac:dyDescent="0.25">
      <c r="A407" s="60"/>
      <c r="B407" s="60"/>
      <c r="C407" s="60"/>
      <c r="D407" s="60"/>
      <c r="E407" s="60"/>
      <c r="F407" s="60"/>
      <c r="G407" s="24"/>
      <c r="H407" s="24"/>
      <c r="I407" s="60"/>
      <c r="J407" s="24"/>
      <c r="K407" s="60"/>
    </row>
    <row r="408" spans="1:11" x14ac:dyDescent="0.25">
      <c r="A408" s="60"/>
      <c r="B408" s="60"/>
      <c r="C408" s="60"/>
      <c r="D408" s="60"/>
      <c r="E408" s="60"/>
      <c r="F408" s="60"/>
      <c r="G408" s="24"/>
      <c r="H408" s="24"/>
      <c r="I408" s="60"/>
      <c r="J408" s="24"/>
      <c r="K408" s="60"/>
    </row>
    <row r="409" spans="1:11" x14ac:dyDescent="0.25">
      <c r="A409" s="60"/>
      <c r="B409" s="60"/>
      <c r="C409" s="60"/>
      <c r="D409" s="60"/>
      <c r="E409" s="60"/>
      <c r="F409" s="60"/>
      <c r="G409" s="24"/>
      <c r="H409" s="24"/>
      <c r="I409" s="60"/>
      <c r="J409" s="24"/>
      <c r="K409" s="60"/>
    </row>
    <row r="410" spans="1:11" x14ac:dyDescent="0.25">
      <c r="A410" s="60"/>
      <c r="B410" s="60"/>
      <c r="C410" s="60"/>
      <c r="D410" s="60"/>
      <c r="E410" s="60"/>
      <c r="F410" s="60"/>
      <c r="G410" s="24"/>
      <c r="H410" s="24"/>
      <c r="I410" s="60"/>
      <c r="J410" s="24"/>
      <c r="K410" s="60"/>
    </row>
    <row r="411" spans="1:11" x14ac:dyDescent="0.25">
      <c r="A411" s="60"/>
      <c r="B411" s="60"/>
      <c r="C411" s="60"/>
      <c r="D411" s="60"/>
      <c r="E411" s="60"/>
      <c r="F411" s="60"/>
      <c r="G411" s="24"/>
      <c r="H411" s="24"/>
      <c r="I411" s="60"/>
      <c r="J411" s="24"/>
      <c r="K411" s="60"/>
    </row>
    <row r="412" spans="1:11" x14ac:dyDescent="0.25">
      <c r="A412" s="60"/>
      <c r="B412" s="60"/>
      <c r="C412" s="60"/>
      <c r="D412" s="60"/>
      <c r="E412" s="60"/>
      <c r="F412" s="60"/>
      <c r="G412" s="24"/>
      <c r="H412" s="24"/>
      <c r="I412" s="60"/>
      <c r="J412" s="24"/>
      <c r="K412" s="60"/>
    </row>
    <row r="413" spans="1:11" x14ac:dyDescent="0.25">
      <c r="A413" s="60"/>
      <c r="B413" s="60"/>
      <c r="C413" s="60"/>
      <c r="D413" s="60"/>
      <c r="E413" s="60"/>
      <c r="F413" s="60"/>
      <c r="G413" s="24"/>
      <c r="H413" s="24"/>
      <c r="I413" s="60"/>
      <c r="J413" s="24"/>
      <c r="K413" s="60"/>
    </row>
    <row r="414" spans="1:11" x14ac:dyDescent="0.25">
      <c r="A414" s="60"/>
      <c r="B414" s="60"/>
      <c r="C414" s="60"/>
      <c r="D414" s="60"/>
      <c r="E414" s="60"/>
      <c r="F414" s="60"/>
      <c r="G414" s="24"/>
      <c r="H414" s="24"/>
      <c r="I414" s="60"/>
      <c r="J414" s="24"/>
      <c r="K414" s="60"/>
    </row>
    <row r="415" spans="1:11" x14ac:dyDescent="0.25">
      <c r="A415" s="60"/>
      <c r="B415" s="60"/>
      <c r="C415" s="60"/>
      <c r="D415" s="60"/>
      <c r="E415" s="60"/>
      <c r="F415" s="60"/>
      <c r="G415" s="24"/>
      <c r="H415" s="24"/>
      <c r="I415" s="60"/>
      <c r="J415" s="24"/>
      <c r="K415" s="60"/>
    </row>
    <row r="416" spans="1:11" x14ac:dyDescent="0.25">
      <c r="A416" s="60"/>
      <c r="B416" s="60"/>
      <c r="C416" s="60"/>
      <c r="D416" s="60"/>
      <c r="E416" s="60"/>
      <c r="F416" s="60"/>
      <c r="G416" s="24"/>
      <c r="H416" s="24"/>
      <c r="I416" s="60"/>
      <c r="J416" s="24"/>
      <c r="K416" s="60"/>
    </row>
    <row r="417" spans="1:11" x14ac:dyDescent="0.25">
      <c r="A417" s="60"/>
      <c r="B417" s="60"/>
      <c r="C417" s="60"/>
      <c r="D417" s="60"/>
      <c r="E417" s="60"/>
      <c r="F417" s="60"/>
      <c r="G417" s="24"/>
      <c r="H417" s="24"/>
      <c r="I417" s="60"/>
      <c r="J417" s="24"/>
      <c r="K417" s="60"/>
    </row>
    <row r="418" spans="1:11" x14ac:dyDescent="0.25">
      <c r="A418" s="60"/>
      <c r="B418" s="60"/>
      <c r="C418" s="60"/>
      <c r="D418" s="60"/>
      <c r="E418" s="60"/>
      <c r="F418" s="60"/>
      <c r="G418" s="24"/>
      <c r="H418" s="24"/>
      <c r="I418" s="60"/>
      <c r="J418" s="24"/>
      <c r="K418" s="60"/>
    </row>
    <row r="419" spans="1:11" x14ac:dyDescent="0.25">
      <c r="A419" s="60"/>
      <c r="B419" s="60"/>
      <c r="C419" s="60"/>
      <c r="D419" s="60"/>
      <c r="E419" s="60"/>
      <c r="F419" s="60"/>
      <c r="G419" s="24"/>
      <c r="H419" s="24"/>
      <c r="I419" s="60"/>
      <c r="J419" s="24"/>
      <c r="K419" s="60"/>
    </row>
    <row r="420" spans="1:11" x14ac:dyDescent="0.25">
      <c r="A420" s="60"/>
      <c r="B420" s="60"/>
      <c r="C420" s="60"/>
      <c r="D420" s="60"/>
      <c r="E420" s="60"/>
      <c r="F420" s="60"/>
      <c r="G420" s="24"/>
      <c r="H420" s="24"/>
      <c r="I420" s="60"/>
      <c r="J420" s="24"/>
      <c r="K420" s="60"/>
    </row>
    <row r="421" spans="1:11" x14ac:dyDescent="0.25">
      <c r="A421" s="60"/>
      <c r="B421" s="60"/>
      <c r="C421" s="60"/>
      <c r="D421" s="60"/>
      <c r="E421" s="60"/>
      <c r="F421" s="60"/>
      <c r="G421" s="24"/>
      <c r="H421" s="24"/>
      <c r="I421" s="60"/>
      <c r="J421" s="24"/>
      <c r="K421" s="60"/>
    </row>
    <row r="422" spans="1:11" x14ac:dyDescent="0.25">
      <c r="A422" s="60"/>
      <c r="B422" s="60"/>
      <c r="C422" s="60"/>
      <c r="D422" s="60"/>
      <c r="E422" s="60"/>
      <c r="F422" s="60"/>
      <c r="G422" s="24"/>
      <c r="H422" s="24"/>
      <c r="I422" s="60"/>
      <c r="J422" s="24"/>
      <c r="K422" s="60"/>
    </row>
    <row r="423" spans="1:11" x14ac:dyDescent="0.25">
      <c r="A423" s="60"/>
      <c r="B423" s="60"/>
      <c r="C423" s="60"/>
      <c r="D423" s="60"/>
      <c r="E423" s="60"/>
      <c r="F423" s="60"/>
      <c r="G423" s="24"/>
      <c r="H423" s="24"/>
      <c r="I423" s="60"/>
      <c r="J423" s="24"/>
      <c r="K423" s="60"/>
    </row>
    <row r="424" spans="1:11" x14ac:dyDescent="0.25">
      <c r="A424" s="60"/>
      <c r="B424" s="60"/>
      <c r="C424" s="60"/>
      <c r="D424" s="60"/>
      <c r="E424" s="60"/>
      <c r="F424" s="60"/>
      <c r="G424" s="24"/>
      <c r="H424" s="24"/>
      <c r="I424" s="60"/>
      <c r="J424" s="24"/>
      <c r="K424" s="60"/>
    </row>
    <row r="425" spans="1:11" x14ac:dyDescent="0.25">
      <c r="A425" s="60"/>
      <c r="B425" s="60"/>
      <c r="C425" s="60"/>
      <c r="D425" s="60"/>
      <c r="E425" s="60"/>
      <c r="F425" s="60"/>
      <c r="G425" s="24"/>
      <c r="H425" s="24"/>
      <c r="I425" s="60"/>
      <c r="J425" s="24"/>
      <c r="K425" s="60"/>
    </row>
    <row r="426" spans="1:11" x14ac:dyDescent="0.25">
      <c r="A426" s="60"/>
      <c r="B426" s="60"/>
      <c r="C426" s="60"/>
      <c r="D426" s="60"/>
      <c r="E426" s="60"/>
      <c r="F426" s="60"/>
      <c r="G426" s="24"/>
      <c r="H426" s="24"/>
      <c r="I426" s="60"/>
      <c r="J426" s="24"/>
      <c r="K426" s="60"/>
    </row>
    <row r="427" spans="1:11" x14ac:dyDescent="0.25">
      <c r="A427" s="60"/>
      <c r="B427" s="60"/>
      <c r="C427" s="60"/>
      <c r="D427" s="60"/>
      <c r="E427" s="60"/>
      <c r="F427" s="60"/>
      <c r="G427" s="24"/>
      <c r="H427" s="24"/>
      <c r="I427" s="60"/>
      <c r="J427" s="24"/>
      <c r="K427" s="60"/>
    </row>
    <row r="428" spans="1:11" x14ac:dyDescent="0.25">
      <c r="A428" s="60"/>
      <c r="B428" s="60"/>
      <c r="C428" s="60"/>
      <c r="D428" s="60"/>
      <c r="E428" s="60"/>
      <c r="F428" s="60"/>
      <c r="G428" s="24"/>
      <c r="H428" s="24"/>
      <c r="I428" s="60"/>
      <c r="J428" s="24"/>
      <c r="K428" s="60"/>
    </row>
    <row r="429" spans="1:11" x14ac:dyDescent="0.25">
      <c r="A429" s="60"/>
      <c r="B429" s="60"/>
      <c r="C429" s="60"/>
      <c r="D429" s="60"/>
      <c r="E429" s="60"/>
      <c r="F429" s="60"/>
      <c r="G429" s="24"/>
      <c r="H429" s="24"/>
      <c r="I429" s="60"/>
      <c r="J429" s="24"/>
      <c r="K429" s="60"/>
    </row>
    <row r="430" spans="1:11" x14ac:dyDescent="0.25">
      <c r="A430" s="60"/>
      <c r="B430" s="60"/>
      <c r="C430" s="60"/>
      <c r="D430" s="60"/>
      <c r="E430" s="60"/>
      <c r="F430" s="60"/>
      <c r="G430" s="24"/>
      <c r="H430" s="24"/>
      <c r="I430" s="60"/>
      <c r="J430" s="24"/>
      <c r="K430" s="60"/>
    </row>
    <row r="431" spans="1:11" x14ac:dyDescent="0.25">
      <c r="A431" s="60"/>
      <c r="B431" s="60"/>
      <c r="C431" s="60"/>
      <c r="D431" s="60"/>
      <c r="E431" s="60"/>
      <c r="F431" s="60"/>
      <c r="G431" s="24"/>
      <c r="H431" s="24"/>
      <c r="I431" s="60"/>
      <c r="J431" s="24"/>
      <c r="K431" s="60"/>
    </row>
    <row r="432" spans="1:11" x14ac:dyDescent="0.25">
      <c r="A432" s="60"/>
      <c r="B432" s="60"/>
      <c r="C432" s="60"/>
      <c r="D432" s="60"/>
      <c r="E432" s="60"/>
      <c r="F432" s="60"/>
      <c r="G432" s="24"/>
      <c r="H432" s="24"/>
      <c r="I432" s="60"/>
      <c r="J432" s="24"/>
      <c r="K432" s="60"/>
    </row>
    <row r="433" spans="1:11" x14ac:dyDescent="0.25">
      <c r="A433" s="60"/>
      <c r="B433" s="60"/>
      <c r="C433" s="60"/>
      <c r="D433" s="60"/>
      <c r="E433" s="60"/>
      <c r="F433" s="60"/>
      <c r="G433" s="24"/>
      <c r="H433" s="24"/>
      <c r="I433" s="60"/>
      <c r="J433" s="24"/>
      <c r="K433" s="60"/>
    </row>
    <row r="434" spans="1:11" x14ac:dyDescent="0.25">
      <c r="A434" s="60"/>
      <c r="B434" s="60"/>
      <c r="C434" s="60"/>
      <c r="D434" s="60"/>
      <c r="E434" s="60"/>
      <c r="F434" s="60"/>
      <c r="G434" s="24"/>
      <c r="H434" s="24"/>
      <c r="I434" s="60"/>
      <c r="J434" s="24"/>
      <c r="K434" s="60"/>
    </row>
    <row r="435" spans="1:11" x14ac:dyDescent="0.25">
      <c r="A435" s="60"/>
      <c r="B435" s="60"/>
      <c r="C435" s="60"/>
      <c r="D435" s="60"/>
      <c r="E435" s="60"/>
      <c r="F435" s="60"/>
      <c r="G435" s="24"/>
      <c r="H435" s="24"/>
      <c r="I435" s="60"/>
      <c r="J435" s="24"/>
      <c r="K435" s="60"/>
    </row>
    <row r="436" spans="1:11" x14ac:dyDescent="0.25">
      <c r="A436" s="60"/>
      <c r="B436" s="60"/>
      <c r="C436" s="60"/>
      <c r="D436" s="60"/>
      <c r="E436" s="60"/>
      <c r="F436" s="60"/>
      <c r="G436" s="24"/>
      <c r="H436" s="24"/>
      <c r="I436" s="60"/>
      <c r="J436" s="24"/>
      <c r="K436" s="60"/>
    </row>
    <row r="437" spans="1:11" x14ac:dyDescent="0.25">
      <c r="A437" s="60"/>
      <c r="B437" s="60"/>
      <c r="C437" s="60"/>
      <c r="D437" s="60"/>
      <c r="E437" s="60"/>
      <c r="F437" s="60"/>
      <c r="G437" s="24"/>
      <c r="H437" s="24"/>
      <c r="I437" s="60"/>
      <c r="J437" s="24"/>
      <c r="K437" s="60"/>
    </row>
    <row r="438" spans="1:11" x14ac:dyDescent="0.25">
      <c r="A438" s="60"/>
      <c r="B438" s="60"/>
      <c r="C438" s="60"/>
      <c r="D438" s="60"/>
      <c r="E438" s="60"/>
      <c r="F438" s="60"/>
      <c r="G438" s="24"/>
      <c r="H438" s="24"/>
      <c r="I438" s="60"/>
      <c r="J438" s="24"/>
      <c r="K438" s="60"/>
    </row>
    <row r="439" spans="1:11" x14ac:dyDescent="0.25">
      <c r="A439" s="60"/>
      <c r="B439" s="60"/>
      <c r="C439" s="60"/>
      <c r="D439" s="60"/>
      <c r="E439" s="60"/>
      <c r="F439" s="60"/>
      <c r="G439" s="24"/>
      <c r="H439" s="24"/>
      <c r="I439" s="60"/>
      <c r="J439" s="24"/>
      <c r="K439" s="60"/>
    </row>
    <row r="440" spans="1:11" x14ac:dyDescent="0.25">
      <c r="A440" s="60"/>
      <c r="B440" s="60"/>
      <c r="C440" s="60"/>
      <c r="D440" s="60"/>
      <c r="E440" s="60"/>
      <c r="F440" s="60"/>
      <c r="G440" s="24"/>
      <c r="H440" s="24"/>
      <c r="I440" s="60"/>
      <c r="J440" s="24"/>
      <c r="K440" s="60"/>
    </row>
    <row r="441" spans="1:11" x14ac:dyDescent="0.25">
      <c r="A441" s="60"/>
      <c r="B441" s="60"/>
      <c r="C441" s="60"/>
      <c r="D441" s="60"/>
      <c r="E441" s="60"/>
      <c r="F441" s="60"/>
      <c r="G441" s="24"/>
      <c r="H441" s="24"/>
      <c r="I441" s="60"/>
      <c r="J441" s="24"/>
      <c r="K441" s="60"/>
    </row>
    <row r="442" spans="1:11" x14ac:dyDescent="0.25">
      <c r="A442" s="60"/>
      <c r="B442" s="60"/>
      <c r="C442" s="60"/>
      <c r="D442" s="60"/>
      <c r="E442" s="60"/>
      <c r="F442" s="60"/>
      <c r="G442" s="24"/>
      <c r="H442" s="24"/>
      <c r="I442" s="60"/>
      <c r="J442" s="24"/>
      <c r="K442" s="60"/>
    </row>
    <row r="443" spans="1:11" x14ac:dyDescent="0.25">
      <c r="A443" s="60"/>
      <c r="B443" s="60"/>
      <c r="C443" s="60"/>
      <c r="D443" s="60"/>
      <c r="E443" s="60"/>
      <c r="F443" s="60"/>
      <c r="G443" s="24"/>
      <c r="H443" s="24"/>
      <c r="I443" s="60"/>
      <c r="J443" s="24"/>
      <c r="K443" s="60"/>
    </row>
    <row r="444" spans="1:11" x14ac:dyDescent="0.25">
      <c r="A444" s="60"/>
      <c r="B444" s="60"/>
      <c r="C444" s="60"/>
      <c r="D444" s="60"/>
      <c r="E444" s="60"/>
      <c r="F444" s="60"/>
      <c r="G444" s="24"/>
      <c r="H444" s="24"/>
      <c r="I444" s="60"/>
      <c r="J444" s="24"/>
      <c r="K444" s="60"/>
    </row>
    <row r="445" spans="1:11" x14ac:dyDescent="0.25">
      <c r="A445" s="60"/>
      <c r="B445" s="60"/>
      <c r="C445" s="60"/>
      <c r="D445" s="60"/>
      <c r="E445" s="60"/>
      <c r="F445" s="60"/>
      <c r="G445" s="24"/>
      <c r="H445" s="24"/>
      <c r="I445" s="60"/>
      <c r="J445" s="24"/>
      <c r="K445" s="60"/>
    </row>
    <row r="446" spans="1:11" x14ac:dyDescent="0.25">
      <c r="A446" s="60"/>
      <c r="B446" s="60"/>
      <c r="C446" s="60"/>
      <c r="D446" s="60"/>
      <c r="E446" s="60"/>
      <c r="F446" s="60"/>
      <c r="G446" s="24"/>
      <c r="H446" s="24"/>
      <c r="I446" s="60"/>
      <c r="J446" s="24"/>
      <c r="K446" s="60"/>
    </row>
    <row r="447" spans="1:11" x14ac:dyDescent="0.25">
      <c r="A447" s="60"/>
      <c r="B447" s="60"/>
      <c r="C447" s="60"/>
      <c r="D447" s="60"/>
      <c r="E447" s="60"/>
      <c r="F447" s="60"/>
      <c r="G447" s="24"/>
      <c r="H447" s="24"/>
      <c r="I447" s="60"/>
      <c r="J447" s="24"/>
      <c r="K447" s="60"/>
    </row>
    <row r="448" spans="1:11" x14ac:dyDescent="0.25">
      <c r="A448" s="60"/>
      <c r="B448" s="60"/>
      <c r="C448" s="60"/>
      <c r="D448" s="60"/>
      <c r="E448" s="60"/>
      <c r="F448" s="60"/>
      <c r="G448" s="24"/>
      <c r="H448" s="24"/>
      <c r="I448" s="60"/>
      <c r="J448" s="24"/>
      <c r="K448" s="60"/>
    </row>
    <row r="449" spans="1:11" x14ac:dyDescent="0.25">
      <c r="A449" s="60"/>
      <c r="B449" s="60"/>
      <c r="C449" s="60"/>
      <c r="D449" s="60"/>
      <c r="E449" s="60"/>
      <c r="F449" s="60"/>
      <c r="G449" s="24"/>
      <c r="H449" s="24"/>
      <c r="I449" s="60"/>
      <c r="J449" s="24"/>
      <c r="K449" s="60"/>
    </row>
    <row r="450" spans="1:11" x14ac:dyDescent="0.25">
      <c r="A450" s="60"/>
      <c r="B450" s="60"/>
      <c r="C450" s="60"/>
      <c r="D450" s="60"/>
      <c r="E450" s="60"/>
      <c r="F450" s="60"/>
      <c r="G450" s="24"/>
      <c r="H450" s="24"/>
      <c r="I450" s="60"/>
      <c r="J450" s="24"/>
      <c r="K450" s="60"/>
    </row>
    <row r="451" spans="1:11" x14ac:dyDescent="0.25">
      <c r="A451" s="60"/>
      <c r="B451" s="60"/>
      <c r="C451" s="60"/>
      <c r="D451" s="60"/>
      <c r="E451" s="60"/>
      <c r="F451" s="60"/>
      <c r="G451" s="24"/>
      <c r="H451" s="24"/>
      <c r="I451" s="60"/>
      <c r="J451" s="24"/>
      <c r="K451" s="60"/>
    </row>
    <row r="452" spans="1:11" x14ac:dyDescent="0.25">
      <c r="A452" s="60"/>
      <c r="B452" s="60"/>
      <c r="C452" s="60"/>
      <c r="D452" s="60"/>
      <c r="E452" s="60"/>
      <c r="F452" s="60"/>
      <c r="G452" s="24"/>
      <c r="H452" s="24"/>
      <c r="I452" s="60"/>
      <c r="J452" s="24"/>
      <c r="K452" s="60"/>
    </row>
    <row r="453" spans="1:11" x14ac:dyDescent="0.25">
      <c r="A453" s="60"/>
      <c r="B453" s="60"/>
      <c r="C453" s="60"/>
      <c r="D453" s="60"/>
      <c r="E453" s="60"/>
      <c r="F453" s="60"/>
      <c r="G453" s="24"/>
      <c r="H453" s="24"/>
      <c r="I453" s="60"/>
      <c r="J453" s="24"/>
      <c r="K453" s="60"/>
    </row>
    <row r="454" spans="1:11" x14ac:dyDescent="0.25">
      <c r="A454" s="60"/>
      <c r="B454" s="60"/>
      <c r="C454" s="60"/>
      <c r="D454" s="60"/>
      <c r="E454" s="60"/>
      <c r="F454" s="60"/>
      <c r="G454" s="24"/>
      <c r="H454" s="24"/>
      <c r="I454" s="60"/>
      <c r="J454" s="24"/>
      <c r="K454" s="60"/>
    </row>
    <row r="455" spans="1:11" x14ac:dyDescent="0.25">
      <c r="A455" s="60"/>
      <c r="B455" s="60"/>
      <c r="C455" s="60"/>
      <c r="D455" s="60"/>
      <c r="E455" s="60"/>
      <c r="F455" s="60"/>
      <c r="G455" s="24"/>
      <c r="H455" s="24"/>
      <c r="I455" s="60"/>
      <c r="J455" s="24"/>
      <c r="K455" s="60"/>
    </row>
    <row r="456" spans="1:11" x14ac:dyDescent="0.25">
      <c r="A456" s="60"/>
      <c r="B456" s="60"/>
      <c r="C456" s="60"/>
      <c r="D456" s="60"/>
      <c r="E456" s="60"/>
      <c r="F456" s="60"/>
      <c r="G456" s="24"/>
      <c r="H456" s="24"/>
      <c r="I456" s="60"/>
      <c r="J456" s="24"/>
      <c r="K456" s="60"/>
    </row>
    <row r="457" spans="1:11" x14ac:dyDescent="0.25">
      <c r="A457" s="60"/>
      <c r="B457" s="60"/>
      <c r="C457" s="60"/>
      <c r="D457" s="60"/>
      <c r="E457" s="60"/>
      <c r="F457" s="60"/>
      <c r="G457" s="24"/>
      <c r="H457" s="24"/>
      <c r="I457" s="60"/>
      <c r="J457" s="24"/>
      <c r="K457" s="60"/>
    </row>
    <row r="458" spans="1:11" x14ac:dyDescent="0.25">
      <c r="A458" s="60"/>
      <c r="B458" s="60"/>
      <c r="C458" s="60"/>
      <c r="D458" s="60"/>
      <c r="E458" s="60"/>
      <c r="F458" s="60"/>
      <c r="G458" s="24"/>
      <c r="H458" s="24"/>
      <c r="I458" s="60"/>
      <c r="J458" s="24"/>
      <c r="K458" s="60"/>
    </row>
    <row r="459" spans="1:11" x14ac:dyDescent="0.25">
      <c r="A459" s="60"/>
      <c r="B459" s="60"/>
      <c r="C459" s="60"/>
      <c r="D459" s="60"/>
      <c r="E459" s="60"/>
      <c r="F459" s="60"/>
      <c r="G459" s="24"/>
      <c r="H459" s="24"/>
      <c r="I459" s="60"/>
      <c r="J459" s="24"/>
      <c r="K459" s="60"/>
    </row>
    <row r="460" spans="1:11" x14ac:dyDescent="0.25">
      <c r="A460" s="60"/>
      <c r="B460" s="60"/>
      <c r="C460" s="60"/>
      <c r="D460" s="60"/>
      <c r="E460" s="60"/>
      <c r="F460" s="60"/>
      <c r="G460" s="24"/>
      <c r="H460" s="24"/>
      <c r="I460" s="60"/>
      <c r="J460" s="24"/>
      <c r="K460" s="60"/>
    </row>
    <row r="461" spans="1:11" x14ac:dyDescent="0.25">
      <c r="A461" s="60"/>
      <c r="B461" s="60"/>
      <c r="C461" s="60"/>
      <c r="D461" s="60"/>
      <c r="E461" s="60"/>
      <c r="F461" s="60"/>
      <c r="G461" s="24"/>
      <c r="H461" s="24"/>
      <c r="I461" s="60"/>
      <c r="J461" s="24"/>
      <c r="K461" s="60"/>
    </row>
    <row r="462" spans="1:11" x14ac:dyDescent="0.25">
      <c r="A462" s="60"/>
      <c r="B462" s="60"/>
      <c r="C462" s="60"/>
      <c r="D462" s="60"/>
      <c r="E462" s="60"/>
      <c r="F462" s="60"/>
      <c r="G462" s="24"/>
      <c r="H462" s="24"/>
      <c r="I462" s="60"/>
      <c r="J462" s="24"/>
      <c r="K462" s="60"/>
    </row>
    <row r="463" spans="1:11" x14ac:dyDescent="0.25">
      <c r="A463" s="60"/>
      <c r="B463" s="60"/>
      <c r="C463" s="60"/>
      <c r="D463" s="60"/>
      <c r="E463" s="60"/>
      <c r="F463" s="60"/>
      <c r="G463" s="24"/>
      <c r="H463" s="24"/>
      <c r="I463" s="60"/>
      <c r="J463" s="24"/>
      <c r="K463" s="60"/>
    </row>
    <row r="464" spans="1:11" x14ac:dyDescent="0.25">
      <c r="A464" s="60"/>
      <c r="B464" s="60"/>
      <c r="C464" s="60"/>
      <c r="D464" s="60"/>
      <c r="E464" s="60"/>
      <c r="F464" s="60"/>
      <c r="G464" s="24"/>
      <c r="H464" s="24"/>
      <c r="I464" s="60"/>
      <c r="J464" s="24"/>
      <c r="K464" s="60"/>
    </row>
    <row r="465" spans="1:11" x14ac:dyDescent="0.25">
      <c r="A465" s="60"/>
      <c r="B465" s="60"/>
      <c r="C465" s="60"/>
      <c r="D465" s="60"/>
      <c r="E465" s="60"/>
      <c r="F465" s="60"/>
      <c r="G465" s="24"/>
      <c r="H465" s="24"/>
      <c r="I465" s="60"/>
      <c r="J465" s="24"/>
      <c r="K465" s="60"/>
    </row>
    <row r="466" spans="1:11" x14ac:dyDescent="0.25">
      <c r="A466" s="60"/>
      <c r="B466" s="60"/>
      <c r="C466" s="60"/>
      <c r="D466" s="60"/>
      <c r="E466" s="60"/>
      <c r="F466" s="60"/>
      <c r="G466" s="24"/>
      <c r="H466" s="24"/>
      <c r="I466" s="60"/>
      <c r="J466" s="24"/>
      <c r="K466" s="60"/>
    </row>
    <row r="467" spans="1:11" x14ac:dyDescent="0.25">
      <c r="A467" s="60"/>
      <c r="B467" s="60"/>
      <c r="C467" s="60"/>
      <c r="D467" s="60"/>
      <c r="E467" s="60"/>
      <c r="F467" s="60"/>
      <c r="G467" s="24"/>
      <c r="H467" s="24"/>
      <c r="I467" s="60"/>
      <c r="J467" s="24"/>
      <c r="K467" s="60"/>
    </row>
    <row r="468" spans="1:11" x14ac:dyDescent="0.25">
      <c r="A468" s="60"/>
      <c r="B468" s="60"/>
      <c r="C468" s="60"/>
      <c r="D468" s="60"/>
      <c r="E468" s="60"/>
      <c r="F468" s="60"/>
      <c r="G468" s="24"/>
      <c r="H468" s="24"/>
      <c r="I468" s="60"/>
      <c r="J468" s="24"/>
      <c r="K468" s="60"/>
    </row>
    <row r="469" spans="1:11" x14ac:dyDescent="0.25">
      <c r="A469" s="60"/>
      <c r="B469" s="60"/>
      <c r="C469" s="60"/>
      <c r="D469" s="60"/>
      <c r="E469" s="60"/>
      <c r="F469" s="60"/>
      <c r="G469" s="24"/>
      <c r="H469" s="24"/>
      <c r="I469" s="60"/>
      <c r="J469" s="24"/>
      <c r="K469" s="60"/>
    </row>
    <row r="470" spans="1:11" x14ac:dyDescent="0.25">
      <c r="A470" s="60"/>
      <c r="B470" s="60"/>
      <c r="C470" s="60"/>
      <c r="D470" s="60"/>
      <c r="E470" s="60"/>
      <c r="F470" s="60"/>
      <c r="G470" s="24"/>
      <c r="H470" s="24"/>
      <c r="I470" s="60"/>
      <c r="J470" s="24"/>
      <c r="K470" s="60"/>
    </row>
    <row r="471" spans="1:11" x14ac:dyDescent="0.25">
      <c r="A471" s="60"/>
      <c r="B471" s="60"/>
      <c r="C471" s="60"/>
      <c r="D471" s="60"/>
      <c r="E471" s="60"/>
      <c r="F471" s="60"/>
      <c r="G471" s="24"/>
      <c r="H471" s="24"/>
      <c r="I471" s="60"/>
      <c r="J471" s="24"/>
      <c r="K471" s="60"/>
    </row>
    <row r="472" spans="1:11" x14ac:dyDescent="0.25">
      <c r="A472" s="60"/>
      <c r="B472" s="60"/>
      <c r="C472" s="60"/>
      <c r="D472" s="60"/>
      <c r="E472" s="60"/>
      <c r="F472" s="60"/>
      <c r="G472" s="24"/>
      <c r="H472" s="24"/>
      <c r="I472" s="60"/>
      <c r="J472" s="24"/>
      <c r="K472" s="60"/>
    </row>
    <row r="473" spans="1:11" x14ac:dyDescent="0.25">
      <c r="A473" s="60"/>
      <c r="B473" s="60"/>
      <c r="C473" s="60"/>
      <c r="D473" s="60"/>
      <c r="E473" s="60"/>
      <c r="F473" s="60"/>
      <c r="G473" s="24"/>
      <c r="H473" s="24"/>
      <c r="I473" s="60"/>
      <c r="J473" s="24"/>
      <c r="K473" s="60"/>
    </row>
    <row r="474" spans="1:11" x14ac:dyDescent="0.25">
      <c r="A474" s="60"/>
      <c r="B474" s="60"/>
      <c r="C474" s="60"/>
      <c r="D474" s="60"/>
      <c r="E474" s="60"/>
      <c r="F474" s="60"/>
      <c r="G474" s="24"/>
      <c r="H474" s="24"/>
      <c r="I474" s="60"/>
      <c r="J474" s="24"/>
      <c r="K474" s="60"/>
    </row>
    <row r="475" spans="1:11" x14ac:dyDescent="0.25">
      <c r="A475" s="60"/>
      <c r="B475" s="60"/>
      <c r="C475" s="60"/>
      <c r="D475" s="60"/>
      <c r="E475" s="60"/>
      <c r="F475" s="60"/>
      <c r="G475" s="24"/>
      <c r="H475" s="24"/>
      <c r="I475" s="60"/>
      <c r="J475" s="24"/>
      <c r="K475" s="60"/>
    </row>
    <row r="476" spans="1:11" x14ac:dyDescent="0.25">
      <c r="A476" s="60"/>
      <c r="B476" s="60"/>
      <c r="C476" s="60"/>
      <c r="D476" s="60"/>
      <c r="E476" s="60"/>
      <c r="F476" s="60"/>
      <c r="G476" s="24"/>
      <c r="H476" s="24"/>
      <c r="I476" s="60"/>
      <c r="J476" s="24"/>
      <c r="K476" s="60"/>
    </row>
    <row r="477" spans="1:11" x14ac:dyDescent="0.25">
      <c r="A477" s="60"/>
      <c r="B477" s="60"/>
      <c r="C477" s="60"/>
      <c r="D477" s="60"/>
      <c r="E477" s="60"/>
      <c r="F477" s="60"/>
      <c r="G477" s="24"/>
      <c r="H477" s="24"/>
      <c r="I477" s="60"/>
      <c r="J477" s="24"/>
      <c r="K477" s="60"/>
    </row>
    <row r="478" spans="1:11" x14ac:dyDescent="0.25">
      <c r="A478" s="60"/>
      <c r="B478" s="60"/>
      <c r="C478" s="60"/>
      <c r="D478" s="60"/>
      <c r="E478" s="60"/>
      <c r="F478" s="60"/>
      <c r="G478" s="24"/>
      <c r="H478" s="24"/>
      <c r="I478" s="60"/>
      <c r="J478" s="24"/>
      <c r="K478" s="60"/>
    </row>
    <row r="479" spans="1:11" x14ac:dyDescent="0.25">
      <c r="A479" s="60"/>
      <c r="B479" s="60"/>
      <c r="C479" s="60"/>
      <c r="D479" s="60"/>
      <c r="E479" s="60"/>
      <c r="F479" s="60"/>
      <c r="G479" s="24"/>
      <c r="H479" s="24"/>
      <c r="I479" s="60"/>
      <c r="J479" s="24"/>
      <c r="K479" s="60"/>
    </row>
    <row r="480" spans="1:11" x14ac:dyDescent="0.25">
      <c r="A480" s="60"/>
      <c r="B480" s="60"/>
      <c r="C480" s="60"/>
      <c r="D480" s="60"/>
      <c r="E480" s="60"/>
      <c r="F480" s="60"/>
      <c r="G480" s="24"/>
      <c r="H480" s="24"/>
      <c r="I480" s="60"/>
      <c r="J480" s="24"/>
      <c r="K480" s="60"/>
    </row>
    <row r="481" spans="1:11" x14ac:dyDescent="0.25">
      <c r="A481" s="60"/>
      <c r="B481" s="60"/>
      <c r="C481" s="60"/>
      <c r="D481" s="60"/>
      <c r="E481" s="60"/>
      <c r="F481" s="60"/>
      <c r="G481" s="24"/>
      <c r="H481" s="24"/>
      <c r="I481" s="60"/>
      <c r="J481" s="24"/>
      <c r="K481" s="60"/>
    </row>
    <row r="482" spans="1:11" x14ac:dyDescent="0.25">
      <c r="A482" s="60"/>
      <c r="B482" s="60"/>
      <c r="C482" s="60"/>
      <c r="D482" s="60"/>
      <c r="E482" s="60"/>
      <c r="F482" s="60"/>
      <c r="G482" s="24"/>
      <c r="H482" s="24"/>
      <c r="I482" s="60"/>
      <c r="J482" s="24"/>
      <c r="K482" s="60"/>
    </row>
    <row r="483" spans="1:11" x14ac:dyDescent="0.25">
      <c r="A483" s="60"/>
      <c r="B483" s="60"/>
      <c r="C483" s="60"/>
      <c r="D483" s="60"/>
      <c r="E483" s="60"/>
      <c r="F483" s="60"/>
      <c r="G483" s="24"/>
      <c r="H483" s="24"/>
      <c r="I483" s="60"/>
      <c r="J483" s="24"/>
      <c r="K483" s="60"/>
    </row>
    <row r="484" spans="1:11" x14ac:dyDescent="0.25">
      <c r="A484" s="60"/>
      <c r="B484" s="60"/>
      <c r="C484" s="60"/>
      <c r="D484" s="60"/>
      <c r="E484" s="60"/>
      <c r="F484" s="60"/>
      <c r="G484" s="24"/>
      <c r="H484" s="24"/>
      <c r="I484" s="60"/>
      <c r="J484" s="24"/>
      <c r="K484" s="60"/>
    </row>
    <row r="485" spans="1:11" x14ac:dyDescent="0.25">
      <c r="A485" s="60"/>
      <c r="B485" s="60"/>
      <c r="C485" s="60"/>
      <c r="D485" s="60"/>
      <c r="E485" s="60"/>
      <c r="F485" s="60"/>
      <c r="G485" s="24"/>
      <c r="H485" s="24"/>
      <c r="I485" s="60"/>
      <c r="J485" s="24"/>
      <c r="K485" s="60"/>
    </row>
    <row r="486" spans="1:11" x14ac:dyDescent="0.25">
      <c r="A486" s="60"/>
      <c r="B486" s="60"/>
      <c r="C486" s="60"/>
      <c r="D486" s="60"/>
      <c r="E486" s="60"/>
      <c r="F486" s="60"/>
      <c r="G486" s="24"/>
      <c r="H486" s="24"/>
      <c r="I486" s="60"/>
      <c r="J486" s="24"/>
      <c r="K486" s="60"/>
    </row>
    <row r="487" spans="1:11" x14ac:dyDescent="0.25">
      <c r="A487" s="60"/>
      <c r="B487" s="60"/>
      <c r="C487" s="60"/>
      <c r="D487" s="60"/>
      <c r="E487" s="60"/>
      <c r="F487" s="60"/>
      <c r="G487" s="24"/>
      <c r="H487" s="24"/>
      <c r="I487" s="60"/>
      <c r="J487" s="24"/>
      <c r="K487" s="60"/>
    </row>
    <row r="488" spans="1:11" x14ac:dyDescent="0.25">
      <c r="A488" s="60"/>
      <c r="B488" s="60"/>
      <c r="C488" s="60"/>
      <c r="D488" s="60"/>
      <c r="E488" s="60"/>
      <c r="F488" s="60"/>
      <c r="G488" s="24"/>
      <c r="H488" s="24"/>
      <c r="I488" s="60"/>
      <c r="J488" s="24"/>
      <c r="K488" s="60"/>
    </row>
    <row r="489" spans="1:11" x14ac:dyDescent="0.25">
      <c r="A489" s="60"/>
      <c r="B489" s="60"/>
      <c r="C489" s="60"/>
      <c r="D489" s="60"/>
      <c r="E489" s="60"/>
      <c r="F489" s="60"/>
      <c r="G489" s="24"/>
      <c r="H489" s="24"/>
      <c r="I489" s="60"/>
      <c r="J489" s="24"/>
      <c r="K489" s="60"/>
    </row>
    <row r="490" spans="1:11" x14ac:dyDescent="0.25">
      <c r="A490" s="60"/>
      <c r="B490" s="60"/>
      <c r="C490" s="60"/>
      <c r="D490" s="60"/>
      <c r="E490" s="60"/>
      <c r="F490" s="60"/>
      <c r="G490" s="24"/>
      <c r="H490" s="24"/>
      <c r="I490" s="60"/>
      <c r="J490" s="24"/>
      <c r="K490" s="60"/>
    </row>
    <row r="491" spans="1:11" x14ac:dyDescent="0.25">
      <c r="A491" s="60"/>
      <c r="B491" s="60"/>
      <c r="C491" s="60"/>
      <c r="D491" s="60"/>
      <c r="E491" s="60"/>
      <c r="F491" s="60"/>
      <c r="G491" s="24"/>
      <c r="H491" s="24"/>
      <c r="I491" s="60"/>
      <c r="J491" s="24"/>
      <c r="K491" s="60"/>
    </row>
    <row r="492" spans="1:11" x14ac:dyDescent="0.25">
      <c r="A492" s="60"/>
      <c r="B492" s="60"/>
      <c r="C492" s="60"/>
      <c r="D492" s="60"/>
      <c r="E492" s="60"/>
      <c r="F492" s="60"/>
      <c r="G492" s="24"/>
      <c r="H492" s="24"/>
      <c r="I492" s="60"/>
      <c r="J492" s="24"/>
      <c r="K492" s="60"/>
    </row>
    <row r="493" spans="1:11" x14ac:dyDescent="0.25">
      <c r="A493" s="60"/>
      <c r="B493" s="60"/>
      <c r="C493" s="60"/>
      <c r="D493" s="60"/>
      <c r="E493" s="60"/>
      <c r="F493" s="60"/>
      <c r="G493" s="24"/>
      <c r="H493" s="24"/>
      <c r="I493" s="60"/>
      <c r="J493" s="24"/>
      <c r="K493" s="60"/>
    </row>
    <row r="494" spans="1:11" x14ac:dyDescent="0.25">
      <c r="A494" s="60"/>
      <c r="B494" s="60"/>
      <c r="C494" s="60"/>
      <c r="D494" s="60"/>
      <c r="E494" s="60"/>
      <c r="F494" s="60"/>
      <c r="G494" s="24"/>
      <c r="H494" s="24"/>
      <c r="I494" s="60"/>
      <c r="J494" s="24"/>
      <c r="K494" s="60"/>
    </row>
    <row r="495" spans="1:11" x14ac:dyDescent="0.25">
      <c r="A495" s="60"/>
      <c r="B495" s="60"/>
      <c r="C495" s="60"/>
      <c r="D495" s="60"/>
      <c r="E495" s="60"/>
      <c r="F495" s="60"/>
      <c r="G495" s="24"/>
      <c r="H495" s="24"/>
      <c r="I495" s="60"/>
      <c r="J495" s="24"/>
      <c r="K495" s="60"/>
    </row>
    <row r="496" spans="1:11" x14ac:dyDescent="0.25">
      <c r="A496" s="60"/>
      <c r="B496" s="60"/>
      <c r="C496" s="60"/>
      <c r="D496" s="60"/>
      <c r="E496" s="60"/>
      <c r="F496" s="60"/>
      <c r="G496" s="24"/>
      <c r="H496" s="24"/>
      <c r="I496" s="60"/>
      <c r="J496" s="24"/>
      <c r="K496" s="60"/>
    </row>
    <row r="497" spans="1:11" x14ac:dyDescent="0.25">
      <c r="A497" s="60"/>
      <c r="B497" s="60"/>
      <c r="C497" s="60"/>
      <c r="D497" s="60"/>
      <c r="E497" s="60"/>
      <c r="F497" s="60"/>
      <c r="G497" s="24"/>
      <c r="H497" s="24"/>
      <c r="I497" s="60"/>
      <c r="J497" s="24"/>
      <c r="K497" s="60"/>
    </row>
    <row r="498" spans="1:11" x14ac:dyDescent="0.25">
      <c r="A498" s="60"/>
      <c r="B498" s="60"/>
      <c r="C498" s="60"/>
      <c r="D498" s="60"/>
      <c r="E498" s="60"/>
      <c r="F498" s="60"/>
      <c r="G498" s="24"/>
      <c r="H498" s="24"/>
      <c r="I498" s="60"/>
      <c r="J498" s="24"/>
      <c r="K498" s="60"/>
    </row>
    <row r="499" spans="1:11" x14ac:dyDescent="0.25">
      <c r="A499" s="60"/>
      <c r="B499" s="60"/>
      <c r="C499" s="60"/>
      <c r="D499" s="60"/>
      <c r="E499" s="60"/>
      <c r="F499" s="60"/>
      <c r="G499" s="24"/>
      <c r="H499" s="24"/>
      <c r="I499" s="60"/>
      <c r="J499" s="24"/>
      <c r="K499" s="60"/>
    </row>
    <row r="500" spans="1:11" x14ac:dyDescent="0.25">
      <c r="A500" s="60"/>
      <c r="B500" s="60"/>
      <c r="C500" s="60"/>
      <c r="D500" s="60"/>
      <c r="E500" s="60"/>
      <c r="F500" s="60"/>
      <c r="G500" s="24"/>
      <c r="H500" s="24"/>
      <c r="I500" s="60"/>
      <c r="J500" s="24"/>
      <c r="K500" s="60"/>
    </row>
  </sheetData>
  <dataValidations count="2">
    <dataValidation type="list" showInputMessage="1" showErrorMessage="1" sqref="C2:C500">
      <formula1>EquipmentType</formula1>
      <formula2>0</formula2>
    </dataValidation>
    <dataValidation type="list" showInputMessage="1" showErrorMessage="1" sqref="B2:B500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topLeftCell="F1" zoomScaleNormal="100" workbookViewId="0">
      <pane ySplit="1" topLeftCell="A2" activePane="bottomLeft" state="frozen"/>
      <selection pane="bottomLeft" activeCell="L2" sqref="L2"/>
    </sheetView>
  </sheetViews>
  <sheetFormatPr defaultColWidth="8.7109375" defaultRowHeight="15" customHeight="1" x14ac:dyDescent="0.25"/>
  <cols>
    <col min="1" max="1" width="14.85546875" customWidth="1"/>
    <col min="2" max="2" width="23.85546875" customWidth="1"/>
    <col min="3" max="3" width="25.5703125" customWidth="1"/>
    <col min="4" max="4" width="28.42578125" style="21" customWidth="1"/>
    <col min="5" max="5" width="22.7109375" customWidth="1"/>
    <col min="6" max="7" width="18.7109375" customWidth="1"/>
    <col min="8" max="9" width="35.7109375" customWidth="1"/>
    <col min="10" max="10" width="23.5703125" customWidth="1"/>
    <col min="11" max="11" width="30.7109375" customWidth="1"/>
  </cols>
  <sheetData>
    <row r="1" spans="1:11" ht="23.25" customHeight="1" x14ac:dyDescent="0.25">
      <c r="A1" s="102" t="s">
        <v>126</v>
      </c>
      <c r="B1" s="102" t="s">
        <v>97</v>
      </c>
      <c r="C1" s="102" t="s">
        <v>112</v>
      </c>
      <c r="D1" s="29" t="s">
        <v>127</v>
      </c>
      <c r="E1" s="102" t="s">
        <v>128</v>
      </c>
      <c r="F1" s="102" t="s">
        <v>32</v>
      </c>
      <c r="G1" s="102" t="s">
        <v>129</v>
      </c>
      <c r="H1" s="102" t="s">
        <v>130</v>
      </c>
      <c r="I1" s="102" t="s">
        <v>131</v>
      </c>
      <c r="J1" s="102" t="s">
        <v>132</v>
      </c>
      <c r="K1" s="102" t="s">
        <v>103</v>
      </c>
    </row>
    <row r="2" spans="1:11" x14ac:dyDescent="0.25">
      <c r="A2" s="30" t="s">
        <v>133</v>
      </c>
      <c r="B2" s="30" t="s">
        <v>104</v>
      </c>
      <c r="C2" s="30" t="s">
        <v>120</v>
      </c>
      <c r="D2" s="31">
        <v>46274</v>
      </c>
      <c r="E2" s="30" t="s">
        <v>134</v>
      </c>
      <c r="F2" s="30" t="s">
        <v>55</v>
      </c>
      <c r="G2" s="30" t="s">
        <v>36</v>
      </c>
      <c r="H2" s="32" t="s">
        <v>135</v>
      </c>
      <c r="I2" s="30" t="s">
        <v>136</v>
      </c>
      <c r="J2" s="33">
        <v>2</v>
      </c>
      <c r="K2" s="30" t="s">
        <v>137</v>
      </c>
    </row>
    <row r="3" spans="1:11" x14ac:dyDescent="0.25">
      <c r="A3" s="30"/>
      <c r="B3" s="30"/>
      <c r="C3" s="30"/>
      <c r="D3" s="31"/>
      <c r="E3" s="30"/>
      <c r="F3" s="30"/>
      <c r="G3" s="30"/>
      <c r="H3" s="30"/>
      <c r="I3" s="30"/>
      <c r="J3" s="33"/>
      <c r="K3" s="30"/>
    </row>
    <row r="4" spans="1:11" x14ac:dyDescent="0.25">
      <c r="A4" s="30"/>
      <c r="B4" s="30"/>
      <c r="C4" s="30"/>
      <c r="D4" s="31"/>
      <c r="E4" s="30"/>
      <c r="F4" s="30"/>
      <c r="G4" s="30"/>
      <c r="H4" s="30"/>
      <c r="I4" s="30"/>
      <c r="J4" s="33"/>
      <c r="K4" s="30"/>
    </row>
    <row r="5" spans="1:11" x14ac:dyDescent="0.25">
      <c r="A5" s="30"/>
      <c r="B5" s="30"/>
      <c r="C5" s="30"/>
      <c r="D5" s="31"/>
      <c r="E5" s="30"/>
      <c r="F5" s="30"/>
      <c r="G5" s="30"/>
      <c r="H5" s="30"/>
      <c r="I5" s="30"/>
      <c r="J5" s="33"/>
      <c r="K5" s="30"/>
    </row>
    <row r="6" spans="1:11" x14ac:dyDescent="0.25">
      <c r="A6" s="30"/>
      <c r="B6" s="30"/>
      <c r="C6" s="30"/>
      <c r="D6" s="31"/>
      <c r="E6" s="30"/>
      <c r="F6" s="30"/>
      <c r="G6" s="30"/>
      <c r="H6" s="30"/>
      <c r="I6" s="30"/>
      <c r="J6" s="33"/>
      <c r="K6" s="30"/>
    </row>
    <row r="7" spans="1:11" x14ac:dyDescent="0.25">
      <c r="A7" s="30"/>
      <c r="B7" s="30"/>
      <c r="C7" s="30"/>
      <c r="D7" s="31"/>
      <c r="E7" s="30"/>
      <c r="F7" s="30"/>
      <c r="G7" s="30"/>
      <c r="H7" s="30"/>
      <c r="I7" s="30"/>
      <c r="J7" s="33"/>
      <c r="K7" s="30"/>
    </row>
    <row r="8" spans="1:11" x14ac:dyDescent="0.25">
      <c r="A8" s="30"/>
      <c r="B8" s="30"/>
      <c r="C8" s="30"/>
      <c r="D8" s="31"/>
      <c r="E8" s="30"/>
      <c r="F8" s="30"/>
      <c r="G8" s="30"/>
      <c r="H8" s="30"/>
      <c r="I8" s="30"/>
      <c r="J8" s="33"/>
      <c r="K8" s="30"/>
    </row>
    <row r="9" spans="1:11" x14ac:dyDescent="0.25">
      <c r="A9" s="30"/>
      <c r="B9" s="30"/>
      <c r="C9" s="30"/>
      <c r="D9" s="31"/>
      <c r="E9" s="30"/>
      <c r="F9" s="30"/>
      <c r="G9" s="30"/>
      <c r="H9" s="30"/>
      <c r="I9" s="30"/>
      <c r="J9" s="33"/>
      <c r="K9" s="30"/>
    </row>
    <row r="10" spans="1:11" x14ac:dyDescent="0.25">
      <c r="A10" s="30"/>
      <c r="B10" s="30"/>
      <c r="C10" s="30"/>
      <c r="D10" s="31"/>
      <c r="E10" s="30"/>
      <c r="F10" s="30"/>
      <c r="G10" s="30"/>
      <c r="H10" s="30"/>
      <c r="I10" s="30"/>
      <c r="J10" s="33"/>
      <c r="K10" s="30"/>
    </row>
    <row r="11" spans="1:11" x14ac:dyDescent="0.25">
      <c r="A11" s="30"/>
      <c r="B11" s="30"/>
      <c r="C11" s="30"/>
      <c r="D11" s="31"/>
      <c r="E11" s="30"/>
      <c r="F11" s="30"/>
      <c r="G11" s="30"/>
      <c r="H11" s="30"/>
      <c r="I11" s="30"/>
      <c r="J11" s="33"/>
      <c r="K11" s="30"/>
    </row>
    <row r="12" spans="1:11" x14ac:dyDescent="0.25">
      <c r="A12" s="30"/>
      <c r="B12" s="30"/>
      <c r="C12" s="30"/>
      <c r="D12" s="31"/>
      <c r="E12" s="30"/>
      <c r="F12" s="30"/>
      <c r="G12" s="30"/>
      <c r="H12" s="30"/>
      <c r="I12" s="30"/>
      <c r="J12" s="33"/>
      <c r="K12" s="30"/>
    </row>
    <row r="13" spans="1:11" x14ac:dyDescent="0.25">
      <c r="A13" s="30"/>
      <c r="B13" s="30"/>
      <c r="C13" s="30"/>
      <c r="D13" s="31"/>
      <c r="E13" s="30"/>
      <c r="F13" s="30"/>
      <c r="G13" s="30"/>
      <c r="H13" s="30"/>
      <c r="I13" s="30"/>
      <c r="J13" s="33"/>
      <c r="K13" s="30"/>
    </row>
    <row r="14" spans="1:11" x14ac:dyDescent="0.25">
      <c r="A14" s="30"/>
      <c r="B14" s="30"/>
      <c r="C14" s="30"/>
      <c r="D14" s="31"/>
      <c r="E14" s="30"/>
      <c r="F14" s="30"/>
      <c r="G14" s="30"/>
      <c r="H14" s="30"/>
      <c r="I14" s="30"/>
      <c r="J14" s="33"/>
      <c r="K14" s="30"/>
    </row>
    <row r="15" spans="1:11" x14ac:dyDescent="0.25">
      <c r="A15" s="30"/>
      <c r="B15" s="30"/>
      <c r="C15" s="30"/>
      <c r="D15" s="31"/>
      <c r="E15" s="30"/>
      <c r="F15" s="30"/>
      <c r="G15" s="30"/>
      <c r="H15" s="30"/>
      <c r="I15" s="30"/>
      <c r="J15" s="33"/>
      <c r="K15" s="30"/>
    </row>
    <row r="16" spans="1:11" x14ac:dyDescent="0.25">
      <c r="A16" s="30"/>
      <c r="B16" s="30"/>
      <c r="C16" s="30"/>
      <c r="D16" s="31"/>
      <c r="E16" s="30"/>
      <c r="F16" s="30"/>
      <c r="G16" s="30"/>
      <c r="H16" s="30"/>
      <c r="I16" s="30"/>
      <c r="J16" s="33"/>
      <c r="K16" s="30"/>
    </row>
    <row r="17" spans="1:11" x14ac:dyDescent="0.25">
      <c r="A17" s="30"/>
      <c r="B17" s="30"/>
      <c r="C17" s="30"/>
      <c r="D17" s="31"/>
      <c r="E17" s="30"/>
      <c r="F17" s="30"/>
      <c r="G17" s="30"/>
      <c r="H17" s="30"/>
      <c r="I17" s="30"/>
      <c r="J17" s="33"/>
      <c r="K17" s="30"/>
    </row>
    <row r="18" spans="1:11" x14ac:dyDescent="0.25">
      <c r="A18" s="30"/>
      <c r="B18" s="30"/>
      <c r="C18" s="30"/>
      <c r="D18" s="31"/>
      <c r="E18" s="30"/>
      <c r="F18" s="30"/>
      <c r="G18" s="30"/>
      <c r="H18" s="30"/>
      <c r="I18" s="30"/>
      <c r="J18" s="33"/>
      <c r="K18" s="30"/>
    </row>
    <row r="19" spans="1:11" x14ac:dyDescent="0.25">
      <c r="A19" s="30"/>
      <c r="B19" s="30"/>
      <c r="C19" s="30"/>
      <c r="D19" s="31"/>
      <c r="E19" s="30"/>
      <c r="F19" s="30"/>
      <c r="G19" s="30"/>
      <c r="H19" s="30"/>
      <c r="I19" s="30"/>
      <c r="J19" s="33"/>
      <c r="K19" s="30"/>
    </row>
    <row r="20" spans="1:11" x14ac:dyDescent="0.25">
      <c r="A20" s="30"/>
      <c r="B20" s="30"/>
      <c r="C20" s="30"/>
      <c r="D20" s="31"/>
      <c r="E20" s="30"/>
      <c r="F20" s="30"/>
      <c r="G20" s="30"/>
      <c r="H20" s="30"/>
      <c r="I20" s="30"/>
      <c r="J20" s="33"/>
      <c r="K20" s="30"/>
    </row>
    <row r="21" spans="1:11" x14ac:dyDescent="0.25">
      <c r="A21" s="30"/>
      <c r="B21" s="30"/>
      <c r="C21" s="30"/>
      <c r="D21" s="31"/>
      <c r="E21" s="30"/>
      <c r="F21" s="30"/>
      <c r="G21" s="30"/>
      <c r="H21" s="30"/>
      <c r="I21" s="30"/>
      <c r="J21" s="33"/>
      <c r="K21" s="30"/>
    </row>
    <row r="22" spans="1:11" x14ac:dyDescent="0.25">
      <c r="A22" s="30"/>
      <c r="B22" s="30"/>
      <c r="C22" s="30"/>
      <c r="D22" s="31"/>
      <c r="E22" s="30"/>
      <c r="F22" s="30"/>
      <c r="G22" s="30"/>
      <c r="H22" s="30"/>
      <c r="I22" s="30"/>
      <c r="J22" s="33"/>
      <c r="K22" s="30"/>
    </row>
    <row r="23" spans="1:11" x14ac:dyDescent="0.25">
      <c r="A23" s="30"/>
      <c r="B23" s="30"/>
      <c r="C23" s="30"/>
      <c r="D23" s="31"/>
      <c r="E23" s="30"/>
      <c r="F23" s="30"/>
      <c r="G23" s="30"/>
      <c r="H23" s="30"/>
      <c r="I23" s="30"/>
      <c r="J23" s="33">
        <v>2</v>
      </c>
      <c r="K23" s="30"/>
    </row>
    <row r="24" spans="1:11" x14ac:dyDescent="0.25">
      <c r="A24" s="30"/>
      <c r="B24" s="30"/>
      <c r="C24" s="30"/>
      <c r="D24" s="31"/>
      <c r="E24" s="30"/>
      <c r="F24" s="30"/>
      <c r="G24" s="30"/>
      <c r="H24" s="30"/>
      <c r="I24" s="30"/>
      <c r="J24" s="33"/>
      <c r="K24" s="30"/>
    </row>
    <row r="25" spans="1:11" x14ac:dyDescent="0.25">
      <c r="A25" s="30"/>
      <c r="B25" s="30"/>
      <c r="C25" s="30"/>
      <c r="D25" s="31"/>
      <c r="E25" s="30"/>
      <c r="F25" s="30"/>
      <c r="G25" s="30"/>
      <c r="H25" s="30"/>
      <c r="I25" s="30"/>
      <c r="J25" s="33"/>
      <c r="K25" s="30"/>
    </row>
    <row r="26" spans="1:11" x14ac:dyDescent="0.25">
      <c r="A26" s="30"/>
      <c r="B26" s="30"/>
      <c r="C26" s="30"/>
      <c r="D26" s="31"/>
      <c r="E26" s="30"/>
      <c r="F26" s="30"/>
      <c r="G26" s="30"/>
      <c r="H26" s="30"/>
      <c r="I26" s="30"/>
      <c r="J26" s="33"/>
      <c r="K26" s="30"/>
    </row>
    <row r="27" spans="1:11" x14ac:dyDescent="0.25">
      <c r="A27" s="30"/>
      <c r="B27" s="30"/>
      <c r="C27" s="30"/>
      <c r="D27" s="31"/>
      <c r="E27" s="30"/>
      <c r="F27" s="30"/>
      <c r="G27" s="30"/>
      <c r="H27" s="30"/>
      <c r="I27" s="30"/>
      <c r="J27" s="33"/>
      <c r="K27" s="30"/>
    </row>
    <row r="28" spans="1:11" x14ac:dyDescent="0.25">
      <c r="A28" s="30"/>
      <c r="B28" s="30"/>
      <c r="C28" s="30"/>
      <c r="D28" s="31"/>
      <c r="E28" s="30"/>
      <c r="F28" s="30"/>
      <c r="G28" s="30"/>
      <c r="H28" s="30"/>
      <c r="I28" s="30"/>
      <c r="J28" s="33"/>
      <c r="K28" s="30"/>
    </row>
    <row r="29" spans="1:11" x14ac:dyDescent="0.25">
      <c r="A29" s="30"/>
      <c r="B29" s="30"/>
      <c r="C29" s="30"/>
      <c r="D29" s="31"/>
      <c r="E29" s="30"/>
      <c r="F29" s="30"/>
      <c r="G29" s="30"/>
      <c r="H29" s="30"/>
      <c r="I29" s="30"/>
      <c r="J29" s="33"/>
      <c r="K29" s="30"/>
    </row>
    <row r="30" spans="1:11" x14ac:dyDescent="0.25">
      <c r="A30" s="30"/>
      <c r="B30" s="30"/>
      <c r="C30" s="30"/>
      <c r="D30" s="31"/>
      <c r="E30" s="30"/>
      <c r="F30" s="30"/>
      <c r="G30" s="30"/>
      <c r="H30" s="30"/>
      <c r="I30" s="30"/>
      <c r="J30" s="33"/>
      <c r="K30" s="30"/>
    </row>
    <row r="31" spans="1:11" x14ac:dyDescent="0.25">
      <c r="A31" s="30"/>
      <c r="B31" s="30"/>
      <c r="C31" s="30"/>
      <c r="D31" s="31"/>
      <c r="E31" s="30"/>
      <c r="F31" s="30"/>
      <c r="G31" s="30"/>
      <c r="H31" s="30"/>
      <c r="I31" s="30"/>
      <c r="J31" s="33"/>
      <c r="K31" s="30"/>
    </row>
    <row r="32" spans="1:11" x14ac:dyDescent="0.25">
      <c r="A32" s="30"/>
      <c r="B32" s="30"/>
      <c r="C32" s="30"/>
      <c r="D32" s="31"/>
      <c r="E32" s="30"/>
      <c r="F32" s="30"/>
      <c r="G32" s="30"/>
      <c r="H32" s="30"/>
      <c r="I32" s="30"/>
      <c r="J32" s="33"/>
      <c r="K32" s="30"/>
    </row>
    <row r="33" spans="1:11" x14ac:dyDescent="0.25">
      <c r="A33" s="30"/>
      <c r="B33" s="30"/>
      <c r="C33" s="30"/>
      <c r="D33" s="31"/>
      <c r="E33" s="30"/>
      <c r="F33" s="30"/>
      <c r="G33" s="30"/>
      <c r="H33" s="30"/>
      <c r="I33" s="30"/>
      <c r="J33" s="33"/>
      <c r="K33" s="30"/>
    </row>
    <row r="34" spans="1:11" x14ac:dyDescent="0.25">
      <c r="A34" s="30"/>
      <c r="B34" s="30"/>
      <c r="C34" s="30"/>
      <c r="D34" s="31"/>
      <c r="E34" s="30"/>
      <c r="F34" s="30"/>
      <c r="G34" s="30"/>
      <c r="H34" s="30"/>
      <c r="I34" s="30"/>
      <c r="J34" s="33"/>
      <c r="K34" s="30"/>
    </row>
    <row r="35" spans="1:11" x14ac:dyDescent="0.25">
      <c r="A35" s="30"/>
      <c r="B35" s="30"/>
      <c r="C35" s="30"/>
      <c r="D35" s="31"/>
      <c r="E35" s="30"/>
      <c r="F35" s="30"/>
      <c r="G35" s="30"/>
      <c r="H35" s="30"/>
      <c r="I35" s="30"/>
      <c r="J35" s="33"/>
      <c r="K35" s="30"/>
    </row>
    <row r="36" spans="1:11" x14ac:dyDescent="0.25">
      <c r="A36" s="30"/>
      <c r="B36" s="30"/>
      <c r="C36" s="30"/>
      <c r="D36" s="31"/>
      <c r="E36" s="30"/>
      <c r="F36" s="30"/>
      <c r="G36" s="30"/>
      <c r="H36" s="30"/>
      <c r="I36" s="30"/>
      <c r="J36" s="33"/>
      <c r="K36" s="30"/>
    </row>
    <row r="37" spans="1:11" x14ac:dyDescent="0.25">
      <c r="A37" s="30"/>
      <c r="B37" s="30"/>
      <c r="C37" s="30"/>
      <c r="D37" s="31"/>
      <c r="E37" s="30"/>
      <c r="F37" s="30"/>
      <c r="G37" s="30"/>
      <c r="H37" s="30"/>
      <c r="I37" s="30"/>
      <c r="J37" s="33"/>
      <c r="K37" s="30"/>
    </row>
    <row r="38" spans="1:11" x14ac:dyDescent="0.25">
      <c r="A38" s="30"/>
      <c r="B38" s="30"/>
      <c r="C38" s="30"/>
      <c r="D38" s="31"/>
      <c r="E38" s="30"/>
      <c r="F38" s="30"/>
      <c r="G38" s="30"/>
      <c r="H38" s="30"/>
      <c r="I38" s="30"/>
      <c r="J38" s="33"/>
      <c r="K38" s="30"/>
    </row>
    <row r="39" spans="1:11" x14ac:dyDescent="0.25">
      <c r="A39" s="30"/>
      <c r="B39" s="30"/>
      <c r="C39" s="30"/>
      <c r="D39" s="31"/>
      <c r="E39" s="30"/>
      <c r="F39" s="30"/>
      <c r="G39" s="30"/>
      <c r="H39" s="30"/>
      <c r="I39" s="30"/>
      <c r="J39" s="33"/>
      <c r="K39" s="30"/>
    </row>
    <row r="40" spans="1:11" x14ac:dyDescent="0.25">
      <c r="A40" s="30"/>
      <c r="B40" s="30"/>
      <c r="C40" s="30"/>
      <c r="D40" s="31"/>
      <c r="E40" s="30"/>
      <c r="F40" s="30"/>
      <c r="G40" s="30"/>
      <c r="H40" s="30"/>
      <c r="I40" s="30"/>
      <c r="J40" s="33"/>
      <c r="K40" s="30"/>
    </row>
    <row r="41" spans="1:11" x14ac:dyDescent="0.25">
      <c r="A41" s="30"/>
      <c r="B41" s="30"/>
      <c r="C41" s="30"/>
      <c r="D41" s="31"/>
      <c r="E41" s="30"/>
      <c r="F41" s="30"/>
      <c r="G41" s="30"/>
      <c r="H41" s="30"/>
      <c r="I41" s="30"/>
      <c r="J41" s="33"/>
      <c r="K41" s="30"/>
    </row>
    <row r="42" spans="1:11" x14ac:dyDescent="0.25">
      <c r="A42" s="30"/>
      <c r="B42" s="30"/>
      <c r="C42" s="30"/>
      <c r="D42" s="31"/>
      <c r="E42" s="30"/>
      <c r="F42" s="30"/>
      <c r="G42" s="30"/>
      <c r="H42" s="30"/>
      <c r="I42" s="30"/>
      <c r="J42" s="33"/>
      <c r="K42" s="30"/>
    </row>
    <row r="43" spans="1:11" x14ac:dyDescent="0.25">
      <c r="A43" s="30"/>
      <c r="B43" s="30"/>
      <c r="C43" s="30"/>
      <c r="D43" s="31"/>
      <c r="E43" s="30"/>
      <c r="F43" s="30"/>
      <c r="G43" s="30"/>
      <c r="H43" s="30"/>
      <c r="I43" s="30"/>
      <c r="J43" s="33"/>
      <c r="K43" s="30"/>
    </row>
    <row r="44" spans="1:11" x14ac:dyDescent="0.25">
      <c r="A44" s="30"/>
      <c r="B44" s="30"/>
      <c r="C44" s="30"/>
      <c r="D44" s="31"/>
      <c r="E44" s="30"/>
      <c r="F44" s="30"/>
      <c r="G44" s="30"/>
      <c r="H44" s="30"/>
      <c r="I44" s="30"/>
      <c r="J44" s="33"/>
      <c r="K44" s="30"/>
    </row>
    <row r="45" spans="1:11" x14ac:dyDescent="0.25">
      <c r="A45" s="30"/>
      <c r="B45" s="30"/>
      <c r="C45" s="30"/>
      <c r="D45" s="31"/>
      <c r="E45" s="30"/>
      <c r="F45" s="30"/>
      <c r="G45" s="30"/>
      <c r="H45" s="30"/>
      <c r="I45" s="30"/>
      <c r="J45" s="33"/>
      <c r="K45" s="30"/>
    </row>
    <row r="46" spans="1:11" x14ac:dyDescent="0.25">
      <c r="A46" s="30"/>
      <c r="B46" s="30"/>
      <c r="C46" s="30"/>
      <c r="D46" s="31"/>
      <c r="E46" s="30"/>
      <c r="F46" s="30"/>
      <c r="G46" s="30"/>
      <c r="H46" s="30"/>
      <c r="I46" s="30"/>
      <c r="J46" s="33"/>
      <c r="K46" s="30"/>
    </row>
    <row r="47" spans="1:11" x14ac:dyDescent="0.25">
      <c r="A47" s="30"/>
      <c r="B47" s="30"/>
      <c r="C47" s="30"/>
      <c r="D47" s="31"/>
      <c r="E47" s="30"/>
      <c r="F47" s="30"/>
      <c r="G47" s="30"/>
      <c r="H47" s="30"/>
      <c r="I47" s="30"/>
      <c r="J47" s="33"/>
      <c r="K47" s="30"/>
    </row>
    <row r="48" spans="1:11" x14ac:dyDescent="0.25">
      <c r="A48" s="30"/>
      <c r="B48" s="30"/>
      <c r="C48" s="30"/>
      <c r="D48" s="31"/>
      <c r="E48" s="30"/>
      <c r="F48" s="30"/>
      <c r="G48" s="30"/>
      <c r="H48" s="30"/>
      <c r="I48" s="30"/>
      <c r="J48" s="33"/>
      <c r="K48" s="30"/>
    </row>
    <row r="49" spans="1:11" x14ac:dyDescent="0.25">
      <c r="A49" s="30"/>
      <c r="B49" s="30"/>
      <c r="C49" s="30"/>
      <c r="D49" s="31"/>
      <c r="E49" s="30"/>
      <c r="F49" s="30"/>
      <c r="G49" s="30"/>
      <c r="H49" s="30"/>
      <c r="I49" s="30"/>
      <c r="J49" s="33"/>
      <c r="K49" s="30"/>
    </row>
    <row r="50" spans="1:11" x14ac:dyDescent="0.25">
      <c r="A50" s="30"/>
      <c r="B50" s="30"/>
      <c r="C50" s="30"/>
      <c r="D50" s="31"/>
      <c r="E50" s="30"/>
      <c r="F50" s="30"/>
      <c r="G50" s="30"/>
      <c r="H50" s="30"/>
      <c r="I50" s="30"/>
      <c r="J50" s="33"/>
      <c r="K50" s="30"/>
    </row>
    <row r="51" spans="1:11" x14ac:dyDescent="0.25">
      <c r="A51" s="30"/>
      <c r="B51" s="30"/>
      <c r="C51" s="30"/>
      <c r="D51" s="31"/>
      <c r="E51" s="30"/>
      <c r="F51" s="30"/>
      <c r="G51" s="30"/>
      <c r="H51" s="30"/>
      <c r="I51" s="30"/>
      <c r="J51" s="33"/>
      <c r="K51" s="30"/>
    </row>
    <row r="52" spans="1:11" x14ac:dyDescent="0.25">
      <c r="A52" s="30"/>
      <c r="B52" s="30"/>
      <c r="C52" s="30"/>
      <c r="D52" s="31"/>
      <c r="E52" s="30"/>
      <c r="F52" s="30"/>
      <c r="G52" s="30"/>
      <c r="H52" s="30"/>
      <c r="I52" s="30"/>
      <c r="J52" s="33"/>
      <c r="K52" s="30"/>
    </row>
    <row r="53" spans="1:11" x14ac:dyDescent="0.25">
      <c r="A53" s="30"/>
      <c r="B53" s="30"/>
      <c r="C53" s="30"/>
      <c r="D53" s="31"/>
      <c r="E53" s="30"/>
      <c r="F53" s="30"/>
      <c r="G53" s="30"/>
      <c r="H53" s="30"/>
      <c r="I53" s="30"/>
      <c r="J53" s="33"/>
      <c r="K53" s="30"/>
    </row>
    <row r="54" spans="1:11" x14ac:dyDescent="0.25">
      <c r="A54" s="30"/>
      <c r="B54" s="30"/>
      <c r="C54" s="30"/>
      <c r="D54" s="31"/>
      <c r="E54" s="30"/>
      <c r="F54" s="30"/>
      <c r="G54" s="30"/>
      <c r="H54" s="30"/>
      <c r="I54" s="30"/>
      <c r="J54" s="33"/>
      <c r="K54" s="30"/>
    </row>
    <row r="55" spans="1:11" x14ac:dyDescent="0.25">
      <c r="A55" s="30"/>
      <c r="B55" s="30"/>
      <c r="C55" s="30"/>
      <c r="D55" s="31"/>
      <c r="E55" s="30"/>
      <c r="F55" s="30"/>
      <c r="G55" s="30"/>
      <c r="H55" s="30"/>
      <c r="I55" s="30"/>
      <c r="J55" s="33"/>
      <c r="K55" s="30"/>
    </row>
    <row r="56" spans="1:11" x14ac:dyDescent="0.25">
      <c r="A56" s="30"/>
      <c r="B56" s="30"/>
      <c r="C56" s="30"/>
      <c r="D56" s="31"/>
      <c r="E56" s="30"/>
      <c r="F56" s="30"/>
      <c r="G56" s="30"/>
      <c r="H56" s="30"/>
      <c r="I56" s="30"/>
      <c r="J56" s="33"/>
      <c r="K56" s="30"/>
    </row>
    <row r="57" spans="1:11" x14ac:dyDescent="0.25">
      <c r="A57" s="30"/>
      <c r="B57" s="30"/>
      <c r="C57" s="30"/>
      <c r="D57" s="31"/>
      <c r="E57" s="30"/>
      <c r="F57" s="30"/>
      <c r="G57" s="30"/>
      <c r="H57" s="30"/>
      <c r="I57" s="30"/>
      <c r="J57" s="33"/>
      <c r="K57" s="30"/>
    </row>
    <row r="58" spans="1:11" x14ac:dyDescent="0.25">
      <c r="A58" s="30"/>
      <c r="B58" s="30"/>
      <c r="C58" s="30"/>
      <c r="D58" s="31"/>
      <c r="E58" s="30"/>
      <c r="F58" s="30"/>
      <c r="G58" s="30"/>
      <c r="H58" s="30"/>
      <c r="I58" s="30"/>
      <c r="J58" s="33"/>
      <c r="K58" s="30"/>
    </row>
    <row r="59" spans="1:11" x14ac:dyDescent="0.25">
      <c r="A59" s="30"/>
      <c r="B59" s="30"/>
      <c r="C59" s="30"/>
      <c r="D59" s="31"/>
      <c r="E59" s="30"/>
      <c r="F59" s="30"/>
      <c r="G59" s="30"/>
      <c r="H59" s="30"/>
      <c r="I59" s="30"/>
      <c r="J59" s="33"/>
      <c r="K59" s="30"/>
    </row>
    <row r="60" spans="1:11" x14ac:dyDescent="0.25">
      <c r="A60" s="30"/>
      <c r="B60" s="30"/>
      <c r="C60" s="30"/>
      <c r="D60" s="31"/>
      <c r="E60" s="30"/>
      <c r="F60" s="30"/>
      <c r="G60" s="30"/>
      <c r="H60" s="30"/>
      <c r="I60" s="30"/>
      <c r="J60" s="33"/>
      <c r="K60" s="30"/>
    </row>
    <row r="61" spans="1:11" x14ac:dyDescent="0.25">
      <c r="A61" s="30"/>
      <c r="B61" s="30"/>
      <c r="C61" s="30"/>
      <c r="D61" s="31"/>
      <c r="E61" s="30"/>
      <c r="F61" s="30"/>
      <c r="G61" s="30"/>
      <c r="H61" s="30"/>
      <c r="I61" s="30"/>
      <c r="J61" s="33"/>
      <c r="K61" s="30"/>
    </row>
    <row r="62" spans="1:11" x14ac:dyDescent="0.25">
      <c r="A62" s="30"/>
      <c r="B62" s="30"/>
      <c r="C62" s="30"/>
      <c r="D62" s="31"/>
      <c r="E62" s="30"/>
      <c r="F62" s="30"/>
      <c r="G62" s="30"/>
      <c r="H62" s="30"/>
      <c r="I62" s="30"/>
      <c r="J62" s="33"/>
      <c r="K62" s="30"/>
    </row>
    <row r="63" spans="1:11" x14ac:dyDescent="0.25">
      <c r="A63" s="30"/>
      <c r="B63" s="30"/>
      <c r="C63" s="30"/>
      <c r="D63" s="31"/>
      <c r="E63" s="30"/>
      <c r="F63" s="30"/>
      <c r="G63" s="30"/>
      <c r="H63" s="30"/>
      <c r="I63" s="30"/>
      <c r="J63" s="33"/>
      <c r="K63" s="30"/>
    </row>
    <row r="64" spans="1:11" x14ac:dyDescent="0.25">
      <c r="A64" s="30"/>
      <c r="B64" s="30"/>
      <c r="C64" s="30"/>
      <c r="D64" s="31"/>
      <c r="E64" s="30"/>
      <c r="F64" s="30"/>
      <c r="G64" s="30"/>
      <c r="H64" s="30"/>
      <c r="I64" s="30"/>
      <c r="J64" s="33"/>
      <c r="K64" s="30"/>
    </row>
    <row r="65" spans="1:11" x14ac:dyDescent="0.25">
      <c r="A65" s="30"/>
      <c r="B65" s="30"/>
      <c r="C65" s="30"/>
      <c r="D65" s="31"/>
      <c r="E65" s="30"/>
      <c r="F65" s="30"/>
      <c r="G65" s="30"/>
      <c r="H65" s="30"/>
      <c r="I65" s="30"/>
      <c r="J65" s="33"/>
      <c r="K65" s="30"/>
    </row>
    <row r="66" spans="1:11" x14ac:dyDescent="0.25">
      <c r="A66" s="30"/>
      <c r="B66" s="30"/>
      <c r="C66" s="30"/>
      <c r="D66" s="31"/>
      <c r="E66" s="30"/>
      <c r="F66" s="30"/>
      <c r="G66" s="30"/>
      <c r="H66" s="30"/>
      <c r="I66" s="30"/>
      <c r="J66" s="33"/>
      <c r="K66" s="30"/>
    </row>
    <row r="67" spans="1:11" x14ac:dyDescent="0.25">
      <c r="A67" s="30"/>
      <c r="B67" s="30"/>
      <c r="C67" s="30"/>
      <c r="D67" s="31"/>
      <c r="E67" s="30"/>
      <c r="F67" s="30"/>
      <c r="G67" s="30"/>
      <c r="H67" s="30"/>
      <c r="I67" s="30"/>
      <c r="J67" s="33"/>
      <c r="K67" s="30"/>
    </row>
    <row r="68" spans="1:11" x14ac:dyDescent="0.25">
      <c r="A68" s="30"/>
      <c r="B68" s="30"/>
      <c r="C68" s="30"/>
      <c r="D68" s="31"/>
      <c r="E68" s="30"/>
      <c r="F68" s="30"/>
      <c r="G68" s="30"/>
      <c r="H68" s="30"/>
      <c r="I68" s="30"/>
      <c r="J68" s="33"/>
      <c r="K68" s="30"/>
    </row>
    <row r="69" spans="1:11" x14ac:dyDescent="0.25">
      <c r="A69" s="30"/>
      <c r="B69" s="30"/>
      <c r="C69" s="30"/>
      <c r="D69" s="31"/>
      <c r="E69" s="30"/>
      <c r="F69" s="30"/>
      <c r="G69" s="30"/>
      <c r="H69" s="30"/>
      <c r="I69" s="30"/>
      <c r="J69" s="33"/>
      <c r="K69" s="30"/>
    </row>
    <row r="70" spans="1:11" x14ac:dyDescent="0.25">
      <c r="A70" s="30"/>
      <c r="B70" s="30"/>
      <c r="C70" s="30"/>
      <c r="D70" s="31"/>
      <c r="E70" s="30"/>
      <c r="F70" s="30"/>
      <c r="G70" s="30"/>
      <c r="H70" s="30"/>
      <c r="I70" s="30"/>
      <c r="J70" s="33"/>
      <c r="K70" s="30"/>
    </row>
    <row r="71" spans="1:11" x14ac:dyDescent="0.25">
      <c r="A71" s="30"/>
      <c r="B71" s="30"/>
      <c r="C71" s="30"/>
      <c r="D71" s="31"/>
      <c r="E71" s="30"/>
      <c r="F71" s="30"/>
      <c r="G71" s="30"/>
      <c r="H71" s="30"/>
      <c r="I71" s="30"/>
      <c r="J71" s="33"/>
      <c r="K71" s="30"/>
    </row>
    <row r="72" spans="1:11" x14ac:dyDescent="0.25">
      <c r="A72" s="30"/>
      <c r="B72" s="30"/>
      <c r="C72" s="30"/>
      <c r="D72" s="31"/>
      <c r="E72" s="30"/>
      <c r="F72" s="30"/>
      <c r="G72" s="30"/>
      <c r="H72" s="30"/>
      <c r="I72" s="30"/>
      <c r="J72" s="33"/>
      <c r="K72" s="30"/>
    </row>
    <row r="73" spans="1:11" x14ac:dyDescent="0.25">
      <c r="A73" s="30"/>
      <c r="B73" s="30"/>
      <c r="C73" s="30"/>
      <c r="D73" s="31"/>
      <c r="E73" s="30"/>
      <c r="F73" s="30"/>
      <c r="G73" s="30"/>
      <c r="H73" s="30"/>
      <c r="I73" s="30"/>
      <c r="J73" s="33"/>
      <c r="K73" s="30"/>
    </row>
    <row r="74" spans="1:11" x14ac:dyDescent="0.25">
      <c r="A74" s="30"/>
      <c r="B74" s="30"/>
      <c r="C74" s="30"/>
      <c r="D74" s="31"/>
      <c r="E74" s="30"/>
      <c r="F74" s="30"/>
      <c r="G74" s="30"/>
      <c r="H74" s="30"/>
      <c r="I74" s="30"/>
      <c r="J74" s="33"/>
      <c r="K74" s="30"/>
    </row>
    <row r="75" spans="1:11" x14ac:dyDescent="0.25">
      <c r="A75" s="30"/>
      <c r="B75" s="30"/>
      <c r="C75" s="30"/>
      <c r="D75" s="31"/>
      <c r="E75" s="30"/>
      <c r="F75" s="30"/>
      <c r="G75" s="30"/>
      <c r="H75" s="30"/>
      <c r="I75" s="30"/>
      <c r="J75" s="33"/>
      <c r="K75" s="30"/>
    </row>
    <row r="76" spans="1:11" x14ac:dyDescent="0.25">
      <c r="A76" s="30"/>
      <c r="B76" s="30"/>
      <c r="C76" s="30"/>
      <c r="D76" s="31"/>
      <c r="E76" s="30"/>
      <c r="F76" s="30"/>
      <c r="G76" s="30"/>
      <c r="H76" s="30"/>
      <c r="I76" s="30"/>
      <c r="J76" s="33"/>
      <c r="K76" s="30"/>
    </row>
    <row r="77" spans="1:11" x14ac:dyDescent="0.25">
      <c r="A77" s="30"/>
      <c r="B77" s="30"/>
      <c r="C77" s="30"/>
      <c r="D77" s="31"/>
      <c r="E77" s="30"/>
      <c r="F77" s="30"/>
      <c r="G77" s="30"/>
      <c r="H77" s="30"/>
      <c r="I77" s="30"/>
      <c r="J77" s="33"/>
      <c r="K77" s="30"/>
    </row>
    <row r="78" spans="1:11" x14ac:dyDescent="0.25">
      <c r="A78" s="30"/>
      <c r="B78" s="30"/>
      <c r="C78" s="30"/>
      <c r="D78" s="31"/>
      <c r="E78" s="30"/>
      <c r="F78" s="30"/>
      <c r="G78" s="30"/>
      <c r="H78" s="30"/>
      <c r="I78" s="30"/>
      <c r="J78" s="33"/>
      <c r="K78" s="30"/>
    </row>
    <row r="79" spans="1:11" x14ac:dyDescent="0.25">
      <c r="A79" s="30"/>
      <c r="B79" s="30"/>
      <c r="C79" s="30"/>
      <c r="D79" s="31"/>
      <c r="E79" s="30"/>
      <c r="F79" s="30"/>
      <c r="G79" s="30"/>
      <c r="H79" s="30"/>
      <c r="I79" s="30"/>
      <c r="J79" s="33"/>
      <c r="K79" s="30"/>
    </row>
    <row r="80" spans="1:11" x14ac:dyDescent="0.25">
      <c r="A80" s="30"/>
      <c r="B80" s="30"/>
      <c r="C80" s="30"/>
      <c r="D80" s="31"/>
      <c r="E80" s="30"/>
      <c r="F80" s="30"/>
      <c r="G80" s="30"/>
      <c r="H80" s="30"/>
      <c r="I80" s="30"/>
      <c r="J80" s="33"/>
      <c r="K80" s="30"/>
    </row>
    <row r="81" spans="1:11" x14ac:dyDescent="0.25">
      <c r="A81" s="30"/>
      <c r="B81" s="30"/>
      <c r="C81" s="30"/>
      <c r="D81" s="31"/>
      <c r="E81" s="30"/>
      <c r="F81" s="30"/>
      <c r="G81" s="30"/>
      <c r="H81" s="30"/>
      <c r="I81" s="30"/>
      <c r="J81" s="33"/>
      <c r="K81" s="30"/>
    </row>
    <row r="82" spans="1:11" x14ac:dyDescent="0.25">
      <c r="A82" s="30"/>
      <c r="B82" s="30"/>
      <c r="C82" s="30"/>
      <c r="D82" s="31"/>
      <c r="E82" s="30"/>
      <c r="F82" s="30"/>
      <c r="G82" s="30"/>
      <c r="H82" s="30"/>
      <c r="I82" s="30"/>
      <c r="J82" s="33"/>
      <c r="K82" s="30"/>
    </row>
    <row r="83" spans="1:11" x14ac:dyDescent="0.25">
      <c r="A83" s="30"/>
      <c r="B83" s="30"/>
      <c r="C83" s="30"/>
      <c r="D83" s="31"/>
      <c r="E83" s="30"/>
      <c r="F83" s="30"/>
      <c r="G83" s="30"/>
      <c r="H83" s="30"/>
      <c r="I83" s="30"/>
      <c r="J83" s="33"/>
      <c r="K83" s="30"/>
    </row>
    <row r="84" spans="1:11" x14ac:dyDescent="0.25">
      <c r="A84" s="30"/>
      <c r="B84" s="30"/>
      <c r="C84" s="30"/>
      <c r="D84" s="31"/>
      <c r="E84" s="30"/>
      <c r="F84" s="30"/>
      <c r="G84" s="30"/>
      <c r="H84" s="30"/>
      <c r="I84" s="30"/>
      <c r="J84" s="33"/>
      <c r="K84" s="30"/>
    </row>
    <row r="85" spans="1:11" x14ac:dyDescent="0.25">
      <c r="A85" s="30"/>
      <c r="B85" s="30"/>
      <c r="C85" s="30"/>
      <c r="D85" s="31"/>
      <c r="E85" s="30"/>
      <c r="F85" s="30"/>
      <c r="G85" s="30"/>
      <c r="H85" s="30"/>
      <c r="I85" s="30"/>
      <c r="J85" s="33"/>
      <c r="K85" s="30"/>
    </row>
    <row r="86" spans="1:11" x14ac:dyDescent="0.25">
      <c r="A86" s="30"/>
      <c r="B86" s="30"/>
      <c r="C86" s="30"/>
      <c r="D86" s="31"/>
      <c r="E86" s="30"/>
      <c r="F86" s="30"/>
      <c r="G86" s="30"/>
      <c r="H86" s="30"/>
      <c r="I86" s="30"/>
      <c r="J86" s="33"/>
      <c r="K86" s="30"/>
    </row>
    <row r="87" spans="1:11" x14ac:dyDescent="0.25">
      <c r="A87" s="30"/>
      <c r="B87" s="30"/>
      <c r="C87" s="30"/>
      <c r="D87" s="31"/>
      <c r="E87" s="30"/>
      <c r="F87" s="30"/>
      <c r="G87" s="30"/>
      <c r="H87" s="30"/>
      <c r="I87" s="30"/>
      <c r="J87" s="33"/>
      <c r="K87" s="30"/>
    </row>
    <row r="88" spans="1:11" x14ac:dyDescent="0.25">
      <c r="A88" s="30"/>
      <c r="B88" s="30"/>
      <c r="C88" s="30"/>
      <c r="D88" s="31"/>
      <c r="E88" s="30"/>
      <c r="F88" s="30"/>
      <c r="G88" s="30"/>
      <c r="H88" s="30"/>
      <c r="I88" s="30"/>
      <c r="J88" s="33"/>
      <c r="K88" s="30"/>
    </row>
    <row r="89" spans="1:11" x14ac:dyDescent="0.25">
      <c r="A89" s="30"/>
      <c r="B89" s="30"/>
      <c r="C89" s="30"/>
      <c r="D89" s="31"/>
      <c r="E89" s="30"/>
      <c r="F89" s="30"/>
      <c r="G89" s="30"/>
      <c r="H89" s="30"/>
      <c r="I89" s="30"/>
      <c r="J89" s="33"/>
      <c r="K89" s="30"/>
    </row>
    <row r="90" spans="1:11" x14ac:dyDescent="0.25">
      <c r="A90" s="30"/>
      <c r="B90" s="30"/>
      <c r="C90" s="30"/>
      <c r="D90" s="31"/>
      <c r="E90" s="30"/>
      <c r="F90" s="30"/>
      <c r="G90" s="30"/>
      <c r="H90" s="30"/>
      <c r="I90" s="30"/>
      <c r="J90" s="33"/>
      <c r="K90" s="30"/>
    </row>
    <row r="91" spans="1:11" x14ac:dyDescent="0.25">
      <c r="A91" s="30"/>
      <c r="B91" s="30"/>
      <c r="C91" s="30"/>
      <c r="D91" s="31"/>
      <c r="E91" s="30"/>
      <c r="F91" s="30"/>
      <c r="G91" s="30"/>
      <c r="H91" s="30"/>
      <c r="I91" s="30"/>
      <c r="J91" s="33"/>
      <c r="K91" s="30"/>
    </row>
    <row r="92" spans="1:11" x14ac:dyDescent="0.25">
      <c r="A92" s="30"/>
      <c r="B92" s="30"/>
      <c r="C92" s="30"/>
      <c r="D92" s="31"/>
      <c r="E92" s="30"/>
      <c r="F92" s="30"/>
      <c r="G92" s="30"/>
      <c r="H92" s="30"/>
      <c r="I92" s="30"/>
      <c r="J92" s="33"/>
      <c r="K92" s="30"/>
    </row>
    <row r="93" spans="1:11" x14ac:dyDescent="0.25">
      <c r="A93" s="30"/>
      <c r="B93" s="30"/>
      <c r="C93" s="30"/>
      <c r="D93" s="31"/>
      <c r="E93" s="30"/>
      <c r="F93" s="30"/>
      <c r="G93" s="30"/>
      <c r="H93" s="30"/>
      <c r="I93" s="30"/>
      <c r="J93" s="33"/>
      <c r="K93" s="30"/>
    </row>
    <row r="94" spans="1:11" x14ac:dyDescent="0.25">
      <c r="A94" s="30"/>
      <c r="B94" s="30"/>
      <c r="C94" s="30"/>
      <c r="D94" s="31"/>
      <c r="E94" s="30"/>
      <c r="F94" s="30"/>
      <c r="G94" s="30"/>
      <c r="H94" s="30"/>
      <c r="I94" s="30"/>
      <c r="J94" s="33"/>
      <c r="K94" s="30"/>
    </row>
    <row r="95" spans="1:11" x14ac:dyDescent="0.25">
      <c r="A95" s="30"/>
      <c r="B95" s="30"/>
      <c r="C95" s="30"/>
      <c r="D95" s="31"/>
      <c r="E95" s="30"/>
      <c r="F95" s="30"/>
      <c r="G95" s="30"/>
      <c r="H95" s="30"/>
      <c r="I95" s="30"/>
      <c r="J95" s="33"/>
      <c r="K95" s="30"/>
    </row>
    <row r="96" spans="1:11" x14ac:dyDescent="0.25">
      <c r="A96" s="30"/>
      <c r="B96" s="30"/>
      <c r="C96" s="30"/>
      <c r="D96" s="31"/>
      <c r="E96" s="30"/>
      <c r="F96" s="30"/>
      <c r="G96" s="30"/>
      <c r="H96" s="30"/>
      <c r="I96" s="30"/>
      <c r="J96" s="33"/>
      <c r="K96" s="30"/>
    </row>
    <row r="97" spans="1:11" x14ac:dyDescent="0.25">
      <c r="A97" s="30"/>
      <c r="B97" s="30"/>
      <c r="C97" s="30"/>
      <c r="D97" s="31"/>
      <c r="E97" s="30"/>
      <c r="F97" s="30"/>
      <c r="G97" s="30"/>
      <c r="H97" s="30"/>
      <c r="I97" s="30"/>
      <c r="J97" s="33"/>
      <c r="K97" s="30"/>
    </row>
    <row r="98" spans="1:11" x14ac:dyDescent="0.25">
      <c r="A98" s="30"/>
      <c r="B98" s="30"/>
      <c r="C98" s="30"/>
      <c r="D98" s="31"/>
      <c r="E98" s="30"/>
      <c r="F98" s="30"/>
      <c r="G98" s="30"/>
      <c r="H98" s="30"/>
      <c r="I98" s="30"/>
      <c r="J98" s="33"/>
      <c r="K98" s="30"/>
    </row>
    <row r="99" spans="1:11" x14ac:dyDescent="0.25">
      <c r="A99" s="30"/>
      <c r="B99" s="30"/>
      <c r="C99" s="30"/>
      <c r="D99" s="31"/>
      <c r="E99" s="30"/>
      <c r="F99" s="30"/>
      <c r="G99" s="30"/>
      <c r="H99" s="30"/>
      <c r="I99" s="30"/>
      <c r="J99" s="33"/>
      <c r="K99" s="30"/>
    </row>
    <row r="100" spans="1:11" x14ac:dyDescent="0.25">
      <c r="A100" s="30"/>
      <c r="B100" s="30"/>
      <c r="C100" s="30"/>
      <c r="D100" s="31"/>
      <c r="E100" s="30"/>
      <c r="F100" s="30"/>
      <c r="G100" s="30"/>
      <c r="H100" s="30"/>
      <c r="I100" s="30"/>
      <c r="J100" s="33"/>
      <c r="K100" s="30"/>
    </row>
    <row r="101" spans="1:11" x14ac:dyDescent="0.25">
      <c r="A101" s="30"/>
      <c r="B101" s="30"/>
      <c r="C101" s="30"/>
      <c r="D101" s="31"/>
      <c r="E101" s="30"/>
      <c r="F101" s="30"/>
      <c r="G101" s="30"/>
      <c r="H101" s="30"/>
      <c r="I101" s="30"/>
      <c r="J101" s="33"/>
      <c r="K101" s="30"/>
    </row>
    <row r="102" spans="1:11" x14ac:dyDescent="0.25">
      <c r="A102" s="30"/>
      <c r="B102" s="30"/>
      <c r="C102" s="30"/>
      <c r="D102" s="31"/>
      <c r="E102" s="30"/>
      <c r="F102" s="30"/>
      <c r="G102" s="30"/>
      <c r="H102" s="30"/>
      <c r="I102" s="30"/>
      <c r="J102" s="33"/>
      <c r="K102" s="30"/>
    </row>
    <row r="103" spans="1:11" x14ac:dyDescent="0.25">
      <c r="A103" s="30"/>
      <c r="B103" s="30"/>
      <c r="C103" s="30"/>
      <c r="D103" s="31"/>
      <c r="E103" s="30"/>
      <c r="F103" s="30"/>
      <c r="G103" s="30"/>
      <c r="H103" s="30"/>
      <c r="I103" s="30"/>
      <c r="J103" s="33"/>
      <c r="K103" s="30"/>
    </row>
    <row r="104" spans="1:11" x14ac:dyDescent="0.25">
      <c r="A104" s="30"/>
      <c r="B104" s="30"/>
      <c r="C104" s="30"/>
      <c r="D104" s="31"/>
      <c r="E104" s="30"/>
      <c r="F104" s="30"/>
      <c r="G104" s="30"/>
      <c r="H104" s="30"/>
      <c r="I104" s="30"/>
      <c r="J104" s="33"/>
      <c r="K104" s="30"/>
    </row>
    <row r="105" spans="1:11" x14ac:dyDescent="0.25">
      <c r="A105" s="30"/>
      <c r="B105" s="30"/>
      <c r="C105" s="30"/>
      <c r="D105" s="31"/>
      <c r="E105" s="30"/>
      <c r="F105" s="30"/>
      <c r="G105" s="30"/>
      <c r="H105" s="30"/>
      <c r="I105" s="30"/>
      <c r="J105" s="33"/>
      <c r="K105" s="30"/>
    </row>
    <row r="106" spans="1:11" x14ac:dyDescent="0.25">
      <c r="A106" s="30"/>
      <c r="B106" s="30"/>
      <c r="C106" s="30"/>
      <c r="D106" s="31"/>
      <c r="E106" s="30"/>
      <c r="F106" s="30"/>
      <c r="G106" s="30"/>
      <c r="H106" s="30"/>
      <c r="I106" s="30"/>
      <c r="J106" s="33"/>
      <c r="K106" s="30"/>
    </row>
    <row r="107" spans="1:11" x14ac:dyDescent="0.25">
      <c r="A107" s="30"/>
      <c r="B107" s="30"/>
      <c r="C107" s="30"/>
      <c r="D107" s="31"/>
      <c r="E107" s="30"/>
      <c r="F107" s="30"/>
      <c r="G107" s="30"/>
      <c r="H107" s="30"/>
      <c r="I107" s="30"/>
      <c r="J107" s="33"/>
      <c r="K107" s="30"/>
    </row>
    <row r="108" spans="1:11" x14ac:dyDescent="0.25">
      <c r="A108" s="30"/>
      <c r="B108" s="30"/>
      <c r="C108" s="30"/>
      <c r="D108" s="31"/>
      <c r="E108" s="30"/>
      <c r="F108" s="30"/>
      <c r="G108" s="30"/>
      <c r="H108" s="30"/>
      <c r="I108" s="30"/>
      <c r="J108" s="33"/>
      <c r="K108" s="30"/>
    </row>
    <row r="109" spans="1:11" x14ac:dyDescent="0.25">
      <c r="A109" s="30"/>
      <c r="B109" s="30"/>
      <c r="C109" s="30"/>
      <c r="D109" s="31"/>
      <c r="E109" s="30"/>
      <c r="F109" s="30"/>
      <c r="G109" s="30"/>
      <c r="H109" s="30"/>
      <c r="I109" s="30"/>
      <c r="J109" s="33"/>
      <c r="K109" s="30"/>
    </row>
    <row r="110" spans="1:11" x14ac:dyDescent="0.25">
      <c r="A110" s="30"/>
      <c r="B110" s="30"/>
      <c r="C110" s="30"/>
      <c r="D110" s="31"/>
      <c r="E110" s="30"/>
      <c r="F110" s="30"/>
      <c r="G110" s="30"/>
      <c r="H110" s="30"/>
      <c r="I110" s="30"/>
      <c r="J110" s="33"/>
      <c r="K110" s="30"/>
    </row>
    <row r="111" spans="1:11" x14ac:dyDescent="0.25">
      <c r="A111" s="30"/>
      <c r="B111" s="30"/>
      <c r="C111" s="30"/>
      <c r="D111" s="31"/>
      <c r="E111" s="30"/>
      <c r="F111" s="30"/>
      <c r="G111" s="30"/>
      <c r="H111" s="30"/>
      <c r="I111" s="30"/>
      <c r="J111" s="33"/>
      <c r="K111" s="30"/>
    </row>
    <row r="112" spans="1:11" x14ac:dyDescent="0.25">
      <c r="A112" s="30"/>
      <c r="B112" s="30"/>
      <c r="C112" s="30"/>
      <c r="D112" s="31"/>
      <c r="E112" s="30"/>
      <c r="F112" s="30"/>
      <c r="G112" s="30"/>
      <c r="H112" s="30"/>
      <c r="I112" s="30"/>
      <c r="J112" s="33"/>
      <c r="K112" s="30"/>
    </row>
    <row r="113" spans="1:11" x14ac:dyDescent="0.25">
      <c r="A113" s="30"/>
      <c r="B113" s="30"/>
      <c r="C113" s="30"/>
      <c r="D113" s="31"/>
      <c r="E113" s="30"/>
      <c r="F113" s="30"/>
      <c r="G113" s="30"/>
      <c r="H113" s="30"/>
      <c r="I113" s="30"/>
      <c r="J113" s="33"/>
      <c r="K113" s="30"/>
    </row>
    <row r="114" spans="1:11" x14ac:dyDescent="0.25">
      <c r="A114" s="30"/>
      <c r="B114" s="30"/>
      <c r="C114" s="30"/>
      <c r="D114" s="31"/>
      <c r="E114" s="30"/>
      <c r="F114" s="30"/>
      <c r="G114" s="30"/>
      <c r="H114" s="30"/>
      <c r="I114" s="30"/>
      <c r="J114" s="33"/>
      <c r="K114" s="30"/>
    </row>
    <row r="115" spans="1:11" x14ac:dyDescent="0.25">
      <c r="A115" s="30"/>
      <c r="B115" s="30"/>
      <c r="C115" s="30"/>
      <c r="D115" s="31"/>
      <c r="E115" s="30"/>
      <c r="F115" s="30"/>
      <c r="G115" s="30"/>
      <c r="H115" s="30"/>
      <c r="I115" s="30"/>
      <c r="J115" s="33"/>
      <c r="K115" s="30"/>
    </row>
    <row r="116" spans="1:11" x14ac:dyDescent="0.25">
      <c r="A116" s="30"/>
      <c r="B116" s="30"/>
      <c r="C116" s="30"/>
      <c r="D116" s="31"/>
      <c r="E116" s="30"/>
      <c r="F116" s="30"/>
      <c r="G116" s="30"/>
      <c r="H116" s="30"/>
      <c r="I116" s="30"/>
      <c r="J116" s="33"/>
      <c r="K116" s="30"/>
    </row>
    <row r="117" spans="1:11" x14ac:dyDescent="0.25">
      <c r="A117" s="30"/>
      <c r="B117" s="30"/>
      <c r="C117" s="30"/>
      <c r="D117" s="31"/>
      <c r="E117" s="30"/>
      <c r="F117" s="30"/>
      <c r="G117" s="30"/>
      <c r="H117" s="30"/>
      <c r="I117" s="30"/>
      <c r="J117" s="33"/>
      <c r="K117" s="30"/>
    </row>
    <row r="118" spans="1:11" x14ac:dyDescent="0.25">
      <c r="A118" s="30"/>
      <c r="B118" s="30"/>
      <c r="C118" s="30"/>
      <c r="D118" s="31"/>
      <c r="E118" s="30"/>
      <c r="F118" s="30"/>
      <c r="G118" s="30"/>
      <c r="H118" s="30"/>
      <c r="I118" s="30"/>
      <c r="J118" s="33"/>
      <c r="K118" s="30"/>
    </row>
    <row r="119" spans="1:11" x14ac:dyDescent="0.25">
      <c r="A119" s="30"/>
      <c r="B119" s="30"/>
      <c r="C119" s="30"/>
      <c r="D119" s="31"/>
      <c r="E119" s="30"/>
      <c r="F119" s="30"/>
      <c r="G119" s="30"/>
      <c r="H119" s="30"/>
      <c r="I119" s="30"/>
      <c r="J119" s="33"/>
      <c r="K119" s="30"/>
    </row>
    <row r="120" spans="1:11" x14ac:dyDescent="0.25">
      <c r="A120" s="30"/>
      <c r="B120" s="30"/>
      <c r="C120" s="30"/>
      <c r="D120" s="31"/>
      <c r="E120" s="30"/>
      <c r="F120" s="30"/>
      <c r="G120" s="30"/>
      <c r="H120" s="30"/>
      <c r="I120" s="30"/>
      <c r="J120" s="33"/>
      <c r="K120" s="30"/>
    </row>
    <row r="121" spans="1:11" x14ac:dyDescent="0.25">
      <c r="A121" s="30"/>
      <c r="B121" s="30"/>
      <c r="C121" s="30"/>
      <c r="D121" s="31"/>
      <c r="E121" s="30"/>
      <c r="F121" s="30"/>
      <c r="G121" s="30"/>
      <c r="H121" s="30"/>
      <c r="I121" s="30"/>
      <c r="J121" s="33"/>
      <c r="K121" s="30"/>
    </row>
    <row r="122" spans="1:11" x14ac:dyDescent="0.25">
      <c r="A122" s="30"/>
      <c r="B122" s="30"/>
      <c r="C122" s="30"/>
      <c r="D122" s="31"/>
      <c r="E122" s="30"/>
      <c r="F122" s="30"/>
      <c r="G122" s="30"/>
      <c r="H122" s="30"/>
      <c r="I122" s="30"/>
      <c r="J122" s="33"/>
      <c r="K122" s="30"/>
    </row>
    <row r="123" spans="1:11" x14ac:dyDescent="0.25">
      <c r="A123" s="30"/>
      <c r="B123" s="30"/>
      <c r="C123" s="30"/>
      <c r="D123" s="31"/>
      <c r="E123" s="30"/>
      <c r="F123" s="30"/>
      <c r="G123" s="30"/>
      <c r="H123" s="30"/>
      <c r="I123" s="30"/>
      <c r="J123" s="33"/>
      <c r="K123" s="30"/>
    </row>
    <row r="124" spans="1:11" x14ac:dyDescent="0.25">
      <c r="A124" s="30"/>
      <c r="B124" s="30"/>
      <c r="C124" s="30"/>
      <c r="D124" s="31"/>
      <c r="E124" s="30"/>
      <c r="F124" s="30"/>
      <c r="G124" s="30"/>
      <c r="H124" s="30"/>
      <c r="I124" s="30"/>
      <c r="J124" s="33"/>
      <c r="K124" s="30"/>
    </row>
    <row r="125" spans="1:11" x14ac:dyDescent="0.25">
      <c r="A125" s="30"/>
      <c r="B125" s="30"/>
      <c r="C125" s="30"/>
      <c r="D125" s="31"/>
      <c r="E125" s="30"/>
      <c r="F125" s="30"/>
      <c r="G125" s="30"/>
      <c r="H125" s="30"/>
      <c r="I125" s="30"/>
      <c r="J125" s="33"/>
      <c r="K125" s="30"/>
    </row>
    <row r="126" spans="1:11" x14ac:dyDescent="0.25">
      <c r="A126" s="30"/>
      <c r="B126" s="30"/>
      <c r="C126" s="30"/>
      <c r="D126" s="31"/>
      <c r="E126" s="30"/>
      <c r="F126" s="30"/>
      <c r="G126" s="30"/>
      <c r="H126" s="30"/>
      <c r="I126" s="30"/>
      <c r="J126" s="33"/>
      <c r="K126" s="30"/>
    </row>
    <row r="127" spans="1:11" x14ac:dyDescent="0.25">
      <c r="A127" s="30"/>
      <c r="B127" s="30"/>
      <c r="C127" s="30"/>
      <c r="D127" s="31"/>
      <c r="E127" s="30"/>
      <c r="F127" s="30"/>
      <c r="G127" s="30"/>
      <c r="H127" s="30"/>
      <c r="I127" s="30"/>
      <c r="J127" s="33"/>
      <c r="K127" s="30"/>
    </row>
    <row r="128" spans="1:11" x14ac:dyDescent="0.25">
      <c r="A128" s="30"/>
      <c r="B128" s="30"/>
      <c r="C128" s="30"/>
      <c r="D128" s="31"/>
      <c r="E128" s="30"/>
      <c r="F128" s="30"/>
      <c r="G128" s="30"/>
      <c r="H128" s="30"/>
      <c r="I128" s="30"/>
      <c r="J128" s="33"/>
      <c r="K128" s="30"/>
    </row>
    <row r="129" spans="1:11" x14ac:dyDescent="0.25">
      <c r="A129" s="30"/>
      <c r="B129" s="30"/>
      <c r="C129" s="30"/>
      <c r="D129" s="31"/>
      <c r="E129" s="30"/>
      <c r="F129" s="30"/>
      <c r="G129" s="30"/>
      <c r="H129" s="30"/>
      <c r="I129" s="30"/>
      <c r="J129" s="33"/>
      <c r="K129" s="30"/>
    </row>
    <row r="130" spans="1:11" x14ac:dyDescent="0.25">
      <c r="A130" s="30"/>
      <c r="B130" s="30"/>
      <c r="C130" s="30"/>
      <c r="D130" s="31"/>
      <c r="E130" s="30"/>
      <c r="F130" s="30"/>
      <c r="G130" s="30"/>
      <c r="H130" s="30"/>
      <c r="I130" s="30"/>
      <c r="J130" s="33"/>
      <c r="K130" s="30"/>
    </row>
    <row r="131" spans="1:11" x14ac:dyDescent="0.25">
      <c r="A131" s="30"/>
      <c r="B131" s="30"/>
      <c r="C131" s="30"/>
      <c r="D131" s="31"/>
      <c r="E131" s="30"/>
      <c r="F131" s="30"/>
      <c r="G131" s="30"/>
      <c r="H131" s="30"/>
      <c r="I131" s="30"/>
      <c r="J131" s="33"/>
      <c r="K131" s="30"/>
    </row>
    <row r="132" spans="1:11" x14ac:dyDescent="0.25">
      <c r="A132" s="30"/>
      <c r="B132" s="30"/>
      <c r="C132" s="30"/>
      <c r="D132" s="31"/>
      <c r="E132" s="30"/>
      <c r="F132" s="30"/>
      <c r="G132" s="30"/>
      <c r="H132" s="30"/>
      <c r="I132" s="30"/>
      <c r="J132" s="33"/>
      <c r="K132" s="30"/>
    </row>
    <row r="133" spans="1:11" x14ac:dyDescent="0.25">
      <c r="A133" s="30"/>
      <c r="B133" s="30"/>
      <c r="C133" s="30"/>
      <c r="D133" s="31"/>
      <c r="E133" s="30"/>
      <c r="F133" s="30"/>
      <c r="G133" s="30"/>
      <c r="H133" s="30"/>
      <c r="I133" s="30"/>
      <c r="J133" s="33"/>
      <c r="K133" s="30"/>
    </row>
    <row r="134" spans="1:11" x14ac:dyDescent="0.25">
      <c r="A134" s="30"/>
      <c r="B134" s="30"/>
      <c r="C134" s="30"/>
      <c r="D134" s="31"/>
      <c r="E134" s="30"/>
      <c r="F134" s="30"/>
      <c r="G134" s="30"/>
      <c r="H134" s="30"/>
      <c r="I134" s="30"/>
      <c r="J134" s="33"/>
      <c r="K134" s="30"/>
    </row>
    <row r="135" spans="1:11" x14ac:dyDescent="0.25">
      <c r="A135" s="30"/>
      <c r="B135" s="30"/>
      <c r="C135" s="30"/>
      <c r="D135" s="31"/>
      <c r="E135" s="30"/>
      <c r="F135" s="30"/>
      <c r="G135" s="30"/>
      <c r="H135" s="30"/>
      <c r="I135" s="30"/>
      <c r="J135" s="33"/>
      <c r="K135" s="30"/>
    </row>
    <row r="136" spans="1:11" x14ac:dyDescent="0.25">
      <c r="A136" s="30"/>
      <c r="B136" s="30"/>
      <c r="C136" s="30"/>
      <c r="D136" s="31"/>
      <c r="E136" s="30"/>
      <c r="F136" s="30"/>
      <c r="G136" s="30"/>
      <c r="H136" s="30"/>
      <c r="I136" s="30"/>
      <c r="J136" s="33"/>
      <c r="K136" s="30"/>
    </row>
    <row r="137" spans="1:11" x14ac:dyDescent="0.25">
      <c r="A137" s="30"/>
      <c r="B137" s="30"/>
      <c r="C137" s="30"/>
      <c r="D137" s="31"/>
      <c r="E137" s="30"/>
      <c r="F137" s="30"/>
      <c r="G137" s="30"/>
      <c r="H137" s="30"/>
      <c r="I137" s="30"/>
      <c r="J137" s="33"/>
      <c r="K137" s="30"/>
    </row>
    <row r="138" spans="1:11" x14ac:dyDescent="0.25">
      <c r="A138" s="30"/>
      <c r="B138" s="30"/>
      <c r="C138" s="30"/>
      <c r="D138" s="31"/>
      <c r="E138" s="30"/>
      <c r="F138" s="30"/>
      <c r="G138" s="30"/>
      <c r="H138" s="30"/>
      <c r="I138" s="30"/>
      <c r="J138" s="33"/>
      <c r="K138" s="30"/>
    </row>
    <row r="139" spans="1:11" x14ac:dyDescent="0.25">
      <c r="A139" s="30"/>
      <c r="B139" s="30"/>
      <c r="C139" s="30"/>
      <c r="D139" s="31"/>
      <c r="E139" s="30"/>
      <c r="F139" s="30"/>
      <c r="G139" s="30"/>
      <c r="H139" s="30"/>
      <c r="I139" s="30"/>
      <c r="J139" s="33"/>
      <c r="K139" s="30"/>
    </row>
    <row r="140" spans="1:11" x14ac:dyDescent="0.25">
      <c r="A140" s="30"/>
      <c r="B140" s="30"/>
      <c r="C140" s="30"/>
      <c r="D140" s="31"/>
      <c r="E140" s="30"/>
      <c r="F140" s="30"/>
      <c r="G140" s="30"/>
      <c r="H140" s="30"/>
      <c r="I140" s="30"/>
      <c r="J140" s="33"/>
      <c r="K140" s="30"/>
    </row>
    <row r="141" spans="1:11" x14ac:dyDescent="0.25">
      <c r="A141" s="30"/>
      <c r="B141" s="30"/>
      <c r="C141" s="30"/>
      <c r="D141" s="31"/>
      <c r="E141" s="30"/>
      <c r="F141" s="30"/>
      <c r="G141" s="30"/>
      <c r="H141" s="30"/>
      <c r="I141" s="30"/>
      <c r="J141" s="33"/>
      <c r="K141" s="30"/>
    </row>
    <row r="142" spans="1:11" x14ac:dyDescent="0.25">
      <c r="A142" s="30"/>
      <c r="B142" s="30"/>
      <c r="C142" s="30"/>
      <c r="D142" s="31"/>
      <c r="E142" s="30"/>
      <c r="F142" s="30"/>
      <c r="G142" s="30"/>
      <c r="H142" s="30"/>
      <c r="I142" s="30"/>
      <c r="J142" s="33"/>
      <c r="K142" s="30"/>
    </row>
    <row r="143" spans="1:11" x14ac:dyDescent="0.25">
      <c r="A143" s="30"/>
      <c r="B143" s="30"/>
      <c r="C143" s="30"/>
      <c r="D143" s="31"/>
      <c r="E143" s="30"/>
      <c r="F143" s="30"/>
      <c r="G143" s="30"/>
      <c r="H143" s="30"/>
      <c r="I143" s="30"/>
      <c r="J143" s="33"/>
      <c r="K143" s="30"/>
    </row>
    <row r="144" spans="1:11" x14ac:dyDescent="0.25">
      <c r="A144" s="30"/>
      <c r="B144" s="30"/>
      <c r="C144" s="30"/>
      <c r="D144" s="31"/>
      <c r="E144" s="30"/>
      <c r="F144" s="30"/>
      <c r="G144" s="30"/>
      <c r="H144" s="30"/>
      <c r="I144" s="30"/>
      <c r="J144" s="33"/>
      <c r="K144" s="30"/>
    </row>
    <row r="145" spans="1:11" x14ac:dyDescent="0.25">
      <c r="A145" s="30"/>
      <c r="B145" s="30"/>
      <c r="C145" s="30"/>
      <c r="D145" s="31"/>
      <c r="E145" s="30"/>
      <c r="F145" s="30"/>
      <c r="G145" s="30"/>
      <c r="H145" s="30"/>
      <c r="I145" s="30"/>
      <c r="J145" s="33"/>
      <c r="K145" s="30"/>
    </row>
    <row r="146" spans="1:11" x14ac:dyDescent="0.25">
      <c r="A146" s="30"/>
      <c r="B146" s="30"/>
      <c r="C146" s="30"/>
      <c r="D146" s="31"/>
      <c r="E146" s="30"/>
      <c r="F146" s="30"/>
      <c r="G146" s="30"/>
      <c r="H146" s="30"/>
      <c r="I146" s="30"/>
      <c r="J146" s="33"/>
      <c r="K146" s="30"/>
    </row>
    <row r="147" spans="1:11" x14ac:dyDescent="0.25">
      <c r="A147" s="30"/>
      <c r="B147" s="30"/>
      <c r="C147" s="30"/>
      <c r="D147" s="31"/>
      <c r="E147" s="30"/>
      <c r="F147" s="30"/>
      <c r="G147" s="30"/>
      <c r="H147" s="30"/>
      <c r="I147" s="30"/>
      <c r="J147" s="33"/>
      <c r="K147" s="30"/>
    </row>
    <row r="148" spans="1:11" x14ac:dyDescent="0.25">
      <c r="A148" s="30"/>
      <c r="B148" s="30"/>
      <c r="C148" s="30"/>
      <c r="D148" s="31"/>
      <c r="E148" s="30"/>
      <c r="F148" s="30"/>
      <c r="G148" s="30"/>
      <c r="H148" s="30"/>
      <c r="I148" s="30"/>
      <c r="J148" s="33"/>
      <c r="K148" s="30"/>
    </row>
    <row r="149" spans="1:11" x14ac:dyDescent="0.25">
      <c r="A149" s="30"/>
      <c r="B149" s="30"/>
      <c r="C149" s="30"/>
      <c r="D149" s="31"/>
      <c r="E149" s="30"/>
      <c r="F149" s="30"/>
      <c r="G149" s="30"/>
      <c r="H149" s="30"/>
      <c r="I149" s="30"/>
      <c r="J149" s="33"/>
      <c r="K149" s="30"/>
    </row>
    <row r="150" spans="1:11" x14ac:dyDescent="0.25">
      <c r="A150" s="30"/>
      <c r="B150" s="30"/>
      <c r="C150" s="30"/>
      <c r="D150" s="31"/>
      <c r="E150" s="30"/>
      <c r="F150" s="30"/>
      <c r="G150" s="30"/>
      <c r="H150" s="30"/>
      <c r="I150" s="30"/>
      <c r="J150" s="33"/>
      <c r="K150" s="30"/>
    </row>
    <row r="151" spans="1:11" x14ac:dyDescent="0.25">
      <c r="A151" s="30"/>
      <c r="B151" s="30"/>
      <c r="C151" s="30"/>
      <c r="D151" s="31"/>
      <c r="E151" s="30"/>
      <c r="F151" s="30"/>
      <c r="G151" s="30"/>
      <c r="H151" s="30"/>
      <c r="I151" s="30"/>
      <c r="J151" s="33"/>
      <c r="K151" s="30"/>
    </row>
    <row r="152" spans="1:11" x14ac:dyDescent="0.25">
      <c r="A152" s="30"/>
      <c r="B152" s="30"/>
      <c r="C152" s="30"/>
      <c r="D152" s="31"/>
      <c r="E152" s="30"/>
      <c r="F152" s="30"/>
      <c r="G152" s="30"/>
      <c r="H152" s="30"/>
      <c r="I152" s="30"/>
      <c r="J152" s="33"/>
      <c r="K152" s="30"/>
    </row>
    <row r="153" spans="1:11" x14ac:dyDescent="0.25">
      <c r="A153" s="30"/>
      <c r="B153" s="30"/>
      <c r="C153" s="30"/>
      <c r="D153" s="31"/>
      <c r="E153" s="30"/>
      <c r="F153" s="30"/>
      <c r="G153" s="30"/>
      <c r="H153" s="30"/>
      <c r="I153" s="30"/>
      <c r="J153" s="33"/>
      <c r="K153" s="30"/>
    </row>
    <row r="154" spans="1:11" x14ac:dyDescent="0.25">
      <c r="A154" s="30"/>
      <c r="B154" s="30"/>
      <c r="C154" s="30"/>
      <c r="D154" s="31"/>
      <c r="E154" s="30"/>
      <c r="F154" s="30"/>
      <c r="G154" s="30"/>
      <c r="H154" s="30"/>
      <c r="I154" s="30"/>
      <c r="J154" s="33"/>
      <c r="K154" s="30"/>
    </row>
    <row r="155" spans="1:11" x14ac:dyDescent="0.25">
      <c r="A155" s="30"/>
      <c r="B155" s="30"/>
      <c r="C155" s="30"/>
      <c r="D155" s="31"/>
      <c r="E155" s="30"/>
      <c r="F155" s="30"/>
      <c r="G155" s="30"/>
      <c r="H155" s="30"/>
      <c r="I155" s="30"/>
      <c r="J155" s="33"/>
      <c r="K155" s="30"/>
    </row>
    <row r="156" spans="1:11" x14ac:dyDescent="0.25">
      <c r="A156" s="30"/>
      <c r="B156" s="30"/>
      <c r="C156" s="30"/>
      <c r="D156" s="31"/>
      <c r="E156" s="30"/>
      <c r="F156" s="30"/>
      <c r="G156" s="30"/>
      <c r="H156" s="30"/>
      <c r="I156" s="30"/>
      <c r="J156" s="33"/>
      <c r="K156" s="30"/>
    </row>
    <row r="157" spans="1:11" x14ac:dyDescent="0.25">
      <c r="A157" s="30"/>
      <c r="B157" s="30"/>
      <c r="C157" s="30"/>
      <c r="D157" s="31"/>
      <c r="E157" s="30"/>
      <c r="F157" s="30"/>
      <c r="G157" s="30"/>
      <c r="H157" s="30"/>
      <c r="I157" s="30"/>
      <c r="J157" s="33"/>
      <c r="K157" s="30"/>
    </row>
    <row r="158" spans="1:11" x14ac:dyDescent="0.25">
      <c r="A158" s="30"/>
      <c r="B158" s="30"/>
      <c r="C158" s="30"/>
      <c r="D158" s="31"/>
      <c r="E158" s="30"/>
      <c r="F158" s="30"/>
      <c r="G158" s="30"/>
      <c r="H158" s="30"/>
      <c r="I158" s="30"/>
      <c r="J158" s="33"/>
      <c r="K158" s="30"/>
    </row>
    <row r="159" spans="1:11" x14ac:dyDescent="0.25">
      <c r="A159" s="30"/>
      <c r="B159" s="30"/>
      <c r="C159" s="30"/>
      <c r="D159" s="31"/>
      <c r="E159" s="30"/>
      <c r="F159" s="30"/>
      <c r="G159" s="30"/>
      <c r="H159" s="30"/>
      <c r="I159" s="30"/>
      <c r="J159" s="33"/>
      <c r="K159" s="30"/>
    </row>
    <row r="160" spans="1:11" x14ac:dyDescent="0.25">
      <c r="A160" s="30"/>
      <c r="B160" s="30"/>
      <c r="C160" s="30"/>
      <c r="D160" s="31"/>
      <c r="E160" s="30"/>
      <c r="F160" s="30"/>
      <c r="G160" s="30"/>
      <c r="H160" s="30"/>
      <c r="I160" s="30"/>
      <c r="J160" s="33"/>
      <c r="K160" s="30"/>
    </row>
    <row r="161" spans="1:11" x14ac:dyDescent="0.25">
      <c r="A161" s="30"/>
      <c r="B161" s="30"/>
      <c r="C161" s="30"/>
      <c r="D161" s="31"/>
      <c r="E161" s="30"/>
      <c r="F161" s="30"/>
      <c r="G161" s="30"/>
      <c r="H161" s="30"/>
      <c r="I161" s="30"/>
      <c r="J161" s="33"/>
      <c r="K161" s="30"/>
    </row>
    <row r="162" spans="1:11" x14ac:dyDescent="0.25">
      <c r="A162" s="30"/>
      <c r="B162" s="30"/>
      <c r="C162" s="30"/>
      <c r="D162" s="31"/>
      <c r="E162" s="30"/>
      <c r="F162" s="30"/>
      <c r="G162" s="30"/>
      <c r="H162" s="30"/>
      <c r="I162" s="30"/>
      <c r="J162" s="33"/>
      <c r="K162" s="30"/>
    </row>
    <row r="163" spans="1:11" x14ac:dyDescent="0.25">
      <c r="A163" s="30"/>
      <c r="B163" s="30"/>
      <c r="C163" s="30"/>
      <c r="D163" s="31"/>
      <c r="E163" s="30"/>
      <c r="F163" s="30"/>
      <c r="G163" s="30"/>
      <c r="H163" s="30"/>
      <c r="I163" s="30"/>
      <c r="J163" s="33"/>
      <c r="K163" s="30"/>
    </row>
    <row r="164" spans="1:11" x14ac:dyDescent="0.25">
      <c r="A164" s="30"/>
      <c r="B164" s="30"/>
      <c r="C164" s="30"/>
      <c r="D164" s="31"/>
      <c r="E164" s="30"/>
      <c r="F164" s="30"/>
      <c r="G164" s="30"/>
      <c r="H164" s="30"/>
      <c r="I164" s="30"/>
      <c r="J164" s="33"/>
      <c r="K164" s="30"/>
    </row>
    <row r="165" spans="1:11" x14ac:dyDescent="0.25">
      <c r="A165" s="30"/>
      <c r="B165" s="30"/>
      <c r="C165" s="30"/>
      <c r="D165" s="31"/>
      <c r="E165" s="30"/>
      <c r="F165" s="30"/>
      <c r="G165" s="30"/>
      <c r="H165" s="30"/>
      <c r="I165" s="30"/>
      <c r="J165" s="33"/>
      <c r="K165" s="30"/>
    </row>
    <row r="166" spans="1:11" x14ac:dyDescent="0.25">
      <c r="A166" s="30"/>
      <c r="B166" s="30"/>
      <c r="C166" s="30"/>
      <c r="D166" s="31"/>
      <c r="E166" s="30"/>
      <c r="F166" s="30"/>
      <c r="G166" s="30"/>
      <c r="H166" s="30"/>
      <c r="I166" s="30"/>
      <c r="J166" s="33"/>
      <c r="K166" s="30"/>
    </row>
    <row r="167" spans="1:11" x14ac:dyDescent="0.25">
      <c r="A167" s="30"/>
      <c r="B167" s="30"/>
      <c r="C167" s="30"/>
      <c r="D167" s="31"/>
      <c r="E167" s="30"/>
      <c r="F167" s="30"/>
      <c r="G167" s="30"/>
      <c r="H167" s="30"/>
      <c r="I167" s="30"/>
      <c r="J167" s="33"/>
      <c r="K167" s="30"/>
    </row>
    <row r="168" spans="1:11" x14ac:dyDescent="0.25">
      <c r="A168" s="30"/>
      <c r="B168" s="30"/>
      <c r="C168" s="30"/>
      <c r="D168" s="31"/>
      <c r="E168" s="30"/>
      <c r="F168" s="30"/>
      <c r="G168" s="30"/>
      <c r="H168" s="30"/>
      <c r="I168" s="30"/>
      <c r="J168" s="33"/>
      <c r="K168" s="30"/>
    </row>
    <row r="169" spans="1:11" x14ac:dyDescent="0.25">
      <c r="A169" s="30"/>
      <c r="B169" s="30"/>
      <c r="C169" s="30"/>
      <c r="D169" s="31"/>
      <c r="E169" s="30"/>
      <c r="F169" s="30"/>
      <c r="G169" s="30"/>
      <c r="H169" s="30"/>
      <c r="I169" s="30"/>
      <c r="J169" s="33"/>
      <c r="K169" s="30"/>
    </row>
    <row r="170" spans="1:11" x14ac:dyDescent="0.25">
      <c r="A170" s="30"/>
      <c r="B170" s="30"/>
      <c r="C170" s="30"/>
      <c r="D170" s="31"/>
      <c r="E170" s="30"/>
      <c r="F170" s="30"/>
      <c r="G170" s="30"/>
      <c r="H170" s="30"/>
      <c r="I170" s="30"/>
      <c r="J170" s="33"/>
      <c r="K170" s="30"/>
    </row>
    <row r="171" spans="1:11" x14ac:dyDescent="0.25">
      <c r="A171" s="30"/>
      <c r="B171" s="30"/>
      <c r="C171" s="30"/>
      <c r="D171" s="31"/>
      <c r="E171" s="30"/>
      <c r="F171" s="30"/>
      <c r="G171" s="30"/>
      <c r="H171" s="30"/>
      <c r="I171" s="30"/>
      <c r="J171" s="33"/>
      <c r="K171" s="30"/>
    </row>
    <row r="172" spans="1:11" x14ac:dyDescent="0.25">
      <c r="A172" s="30"/>
      <c r="B172" s="30"/>
      <c r="C172" s="30"/>
      <c r="D172" s="31"/>
      <c r="E172" s="30"/>
      <c r="F172" s="30"/>
      <c r="G172" s="30"/>
      <c r="H172" s="30"/>
      <c r="I172" s="30"/>
      <c r="J172" s="33"/>
      <c r="K172" s="30"/>
    </row>
    <row r="173" spans="1:11" x14ac:dyDescent="0.25">
      <c r="A173" s="30"/>
      <c r="B173" s="30"/>
      <c r="C173" s="30"/>
      <c r="D173" s="31"/>
      <c r="E173" s="30"/>
      <c r="F173" s="30"/>
      <c r="G173" s="30"/>
      <c r="H173" s="30"/>
      <c r="I173" s="30"/>
      <c r="J173" s="33"/>
      <c r="K173" s="30"/>
    </row>
    <row r="174" spans="1:11" x14ac:dyDescent="0.25">
      <c r="A174" s="30"/>
      <c r="B174" s="30"/>
      <c r="C174" s="30"/>
      <c r="D174" s="31"/>
      <c r="E174" s="30"/>
      <c r="F174" s="30"/>
      <c r="G174" s="30"/>
      <c r="H174" s="30"/>
      <c r="I174" s="30"/>
      <c r="J174" s="33"/>
      <c r="K174" s="30"/>
    </row>
    <row r="175" spans="1:11" x14ac:dyDescent="0.25">
      <c r="A175" s="30"/>
      <c r="B175" s="30"/>
      <c r="C175" s="30"/>
      <c r="D175" s="31"/>
      <c r="E175" s="30"/>
      <c r="F175" s="30"/>
      <c r="G175" s="30"/>
      <c r="H175" s="30"/>
      <c r="I175" s="30"/>
      <c r="J175" s="33"/>
      <c r="K175" s="30"/>
    </row>
    <row r="176" spans="1:11" x14ac:dyDescent="0.25">
      <c r="A176" s="30"/>
      <c r="B176" s="30"/>
      <c r="C176" s="30"/>
      <c r="D176" s="31"/>
      <c r="E176" s="30"/>
      <c r="F176" s="30"/>
      <c r="G176" s="30"/>
      <c r="H176" s="30"/>
      <c r="I176" s="30"/>
      <c r="J176" s="33"/>
      <c r="K176" s="30"/>
    </row>
    <row r="177" spans="1:11" x14ac:dyDescent="0.25">
      <c r="A177" s="30"/>
      <c r="B177" s="30"/>
      <c r="C177" s="30"/>
      <c r="D177" s="31"/>
      <c r="E177" s="30"/>
      <c r="F177" s="30"/>
      <c r="G177" s="30"/>
      <c r="H177" s="30"/>
      <c r="I177" s="30"/>
      <c r="J177" s="33"/>
      <c r="K177" s="30"/>
    </row>
    <row r="178" spans="1:11" x14ac:dyDescent="0.25">
      <c r="A178" s="30"/>
      <c r="B178" s="30"/>
      <c r="C178" s="30"/>
      <c r="D178" s="31"/>
      <c r="E178" s="30"/>
      <c r="F178" s="30"/>
      <c r="G178" s="30"/>
      <c r="H178" s="30"/>
      <c r="I178" s="30"/>
      <c r="J178" s="33"/>
      <c r="K178" s="30"/>
    </row>
    <row r="179" spans="1:11" x14ac:dyDescent="0.25">
      <c r="A179" s="30"/>
      <c r="B179" s="30"/>
      <c r="C179" s="30"/>
      <c r="D179" s="31"/>
      <c r="E179" s="30"/>
      <c r="F179" s="30"/>
      <c r="G179" s="30"/>
      <c r="H179" s="30"/>
      <c r="I179" s="30"/>
      <c r="J179" s="33"/>
      <c r="K179" s="30"/>
    </row>
    <row r="180" spans="1:11" x14ac:dyDescent="0.25">
      <c r="A180" s="30"/>
      <c r="B180" s="30"/>
      <c r="C180" s="30"/>
      <c r="D180" s="31"/>
      <c r="E180" s="30"/>
      <c r="F180" s="30"/>
      <c r="G180" s="30"/>
      <c r="H180" s="30"/>
      <c r="I180" s="30"/>
      <c r="J180" s="33"/>
      <c r="K180" s="30"/>
    </row>
    <row r="181" spans="1:11" x14ac:dyDescent="0.25">
      <c r="A181" s="30"/>
      <c r="B181" s="30"/>
      <c r="C181" s="30"/>
      <c r="D181" s="31"/>
      <c r="E181" s="30"/>
      <c r="F181" s="30"/>
      <c r="G181" s="30"/>
      <c r="H181" s="30"/>
      <c r="I181" s="30"/>
      <c r="J181" s="33"/>
      <c r="K181" s="30"/>
    </row>
    <row r="182" spans="1:11" x14ac:dyDescent="0.25">
      <c r="A182" s="30"/>
      <c r="B182" s="30"/>
      <c r="C182" s="30"/>
      <c r="D182" s="31"/>
      <c r="E182" s="30"/>
      <c r="F182" s="30"/>
      <c r="G182" s="30"/>
      <c r="H182" s="30"/>
      <c r="I182" s="30"/>
      <c r="J182" s="33"/>
      <c r="K182" s="30"/>
    </row>
    <row r="183" spans="1:11" x14ac:dyDescent="0.25">
      <c r="A183" s="30"/>
      <c r="B183" s="30"/>
      <c r="C183" s="30"/>
      <c r="D183" s="31"/>
      <c r="E183" s="30"/>
      <c r="F183" s="30"/>
      <c r="G183" s="30"/>
      <c r="H183" s="30"/>
      <c r="I183" s="30"/>
      <c r="J183" s="33"/>
      <c r="K183" s="30"/>
    </row>
    <row r="184" spans="1:11" x14ac:dyDescent="0.25">
      <c r="A184" s="30"/>
      <c r="B184" s="30"/>
      <c r="C184" s="30"/>
      <c r="D184" s="31"/>
      <c r="E184" s="30"/>
      <c r="F184" s="30"/>
      <c r="G184" s="30"/>
      <c r="H184" s="30"/>
      <c r="I184" s="30"/>
      <c r="J184" s="33"/>
      <c r="K184" s="30"/>
    </row>
    <row r="185" spans="1:11" x14ac:dyDescent="0.25">
      <c r="A185" s="30"/>
      <c r="B185" s="30"/>
      <c r="C185" s="30"/>
      <c r="D185" s="31"/>
      <c r="E185" s="30"/>
      <c r="F185" s="30"/>
      <c r="G185" s="30"/>
      <c r="H185" s="30"/>
      <c r="I185" s="30"/>
      <c r="J185" s="33"/>
      <c r="K185" s="30"/>
    </row>
    <row r="186" spans="1:11" x14ac:dyDescent="0.25">
      <c r="A186" s="30"/>
      <c r="B186" s="30"/>
      <c r="C186" s="30"/>
      <c r="D186" s="31"/>
      <c r="E186" s="30"/>
      <c r="F186" s="30"/>
      <c r="G186" s="30"/>
      <c r="H186" s="30"/>
      <c r="I186" s="30"/>
      <c r="J186" s="33"/>
      <c r="K186" s="30"/>
    </row>
    <row r="187" spans="1:11" x14ac:dyDescent="0.25">
      <c r="A187" s="30"/>
      <c r="B187" s="30"/>
      <c r="C187" s="30"/>
      <c r="D187" s="31"/>
      <c r="E187" s="30"/>
      <c r="F187" s="30"/>
      <c r="G187" s="30"/>
      <c r="H187" s="30"/>
      <c r="I187" s="30"/>
      <c r="J187" s="33"/>
      <c r="K187" s="30"/>
    </row>
    <row r="188" spans="1:11" x14ac:dyDescent="0.25">
      <c r="A188" s="30"/>
      <c r="B188" s="30"/>
      <c r="C188" s="30"/>
      <c r="D188" s="31"/>
      <c r="E188" s="30"/>
      <c r="F188" s="30"/>
      <c r="G188" s="30"/>
      <c r="H188" s="30"/>
      <c r="I188" s="30"/>
      <c r="J188" s="33"/>
      <c r="K188" s="30"/>
    </row>
    <row r="189" spans="1:11" x14ac:dyDescent="0.25">
      <c r="A189" s="30"/>
      <c r="B189" s="30"/>
      <c r="C189" s="30"/>
      <c r="D189" s="31"/>
      <c r="E189" s="30"/>
      <c r="F189" s="30"/>
      <c r="G189" s="30"/>
      <c r="H189" s="30"/>
      <c r="I189" s="30"/>
      <c r="J189" s="33"/>
      <c r="K189" s="30"/>
    </row>
    <row r="190" spans="1:11" x14ac:dyDescent="0.25">
      <c r="A190" s="30"/>
      <c r="B190" s="30"/>
      <c r="C190" s="30"/>
      <c r="D190" s="31"/>
      <c r="E190" s="30"/>
      <c r="F190" s="30"/>
      <c r="G190" s="30"/>
      <c r="H190" s="30"/>
      <c r="I190" s="30"/>
      <c r="J190" s="33"/>
      <c r="K190" s="30"/>
    </row>
    <row r="191" spans="1:11" x14ac:dyDescent="0.25">
      <c r="A191" s="30"/>
      <c r="B191" s="30"/>
      <c r="C191" s="30"/>
      <c r="D191" s="31"/>
      <c r="E191" s="30"/>
      <c r="F191" s="30"/>
      <c r="G191" s="30"/>
      <c r="H191" s="30"/>
      <c r="I191" s="30"/>
      <c r="J191" s="33"/>
      <c r="K191" s="30"/>
    </row>
    <row r="192" spans="1:11" x14ac:dyDescent="0.25">
      <c r="A192" s="30"/>
      <c r="B192" s="30"/>
      <c r="C192" s="30"/>
      <c r="D192" s="31"/>
      <c r="E192" s="30"/>
      <c r="F192" s="30"/>
      <c r="G192" s="30"/>
      <c r="H192" s="30"/>
      <c r="I192" s="30"/>
      <c r="J192" s="33"/>
      <c r="K192" s="30"/>
    </row>
    <row r="193" spans="1:11" x14ac:dyDescent="0.25">
      <c r="A193" s="30"/>
      <c r="B193" s="30"/>
      <c r="C193" s="30"/>
      <c r="D193" s="31"/>
      <c r="E193" s="30"/>
      <c r="F193" s="30"/>
      <c r="G193" s="30"/>
      <c r="H193" s="30"/>
      <c r="I193" s="30"/>
      <c r="J193" s="33"/>
      <c r="K193" s="30"/>
    </row>
    <row r="194" spans="1:11" x14ac:dyDescent="0.25">
      <c r="A194" s="30"/>
      <c r="B194" s="30"/>
      <c r="C194" s="30"/>
      <c r="D194" s="31"/>
      <c r="E194" s="30"/>
      <c r="F194" s="30"/>
      <c r="G194" s="30"/>
      <c r="H194" s="30"/>
      <c r="I194" s="30"/>
      <c r="J194" s="33"/>
      <c r="K194" s="30"/>
    </row>
    <row r="195" spans="1:11" x14ac:dyDescent="0.25">
      <c r="A195" s="30"/>
      <c r="B195" s="30"/>
      <c r="C195" s="30"/>
      <c r="D195" s="31"/>
      <c r="E195" s="30"/>
      <c r="F195" s="30"/>
      <c r="G195" s="30"/>
      <c r="H195" s="30"/>
      <c r="I195" s="30"/>
      <c r="J195" s="33"/>
      <c r="K195" s="30"/>
    </row>
    <row r="196" spans="1:11" x14ac:dyDescent="0.25">
      <c r="A196" s="30"/>
      <c r="B196" s="30"/>
      <c r="C196" s="30"/>
      <c r="D196" s="31"/>
      <c r="E196" s="30"/>
      <c r="F196" s="30"/>
      <c r="G196" s="30"/>
      <c r="H196" s="30"/>
      <c r="I196" s="30"/>
      <c r="J196" s="33"/>
      <c r="K196" s="30"/>
    </row>
    <row r="197" spans="1:11" x14ac:dyDescent="0.25">
      <c r="A197" s="30"/>
      <c r="B197" s="30"/>
      <c r="C197" s="30"/>
      <c r="D197" s="31"/>
      <c r="E197" s="30"/>
      <c r="F197" s="30"/>
      <c r="G197" s="30"/>
      <c r="H197" s="30"/>
      <c r="I197" s="30"/>
      <c r="J197" s="33"/>
      <c r="K197" s="30"/>
    </row>
    <row r="198" spans="1:11" x14ac:dyDescent="0.25">
      <c r="A198" s="30"/>
      <c r="B198" s="30"/>
      <c r="C198" s="30"/>
      <c r="D198" s="31"/>
      <c r="E198" s="30"/>
      <c r="F198" s="30"/>
      <c r="G198" s="30"/>
      <c r="H198" s="30"/>
      <c r="I198" s="30"/>
      <c r="J198" s="33"/>
      <c r="K198" s="30"/>
    </row>
    <row r="199" spans="1:11" x14ac:dyDescent="0.25">
      <c r="A199" s="30"/>
      <c r="B199" s="30"/>
      <c r="C199" s="30"/>
      <c r="D199" s="31"/>
      <c r="E199" s="30"/>
      <c r="F199" s="30"/>
      <c r="G199" s="30"/>
      <c r="H199" s="30"/>
      <c r="I199" s="30"/>
      <c r="J199" s="33"/>
      <c r="K199" s="30"/>
    </row>
    <row r="200" spans="1:11" x14ac:dyDescent="0.25">
      <c r="A200" s="30"/>
      <c r="B200" s="30"/>
      <c r="C200" s="30"/>
      <c r="D200" s="31"/>
      <c r="E200" s="30"/>
      <c r="F200" s="30"/>
      <c r="G200" s="30"/>
      <c r="H200" s="30"/>
      <c r="I200" s="30"/>
      <c r="J200" s="33"/>
      <c r="K200" s="30"/>
    </row>
    <row r="201" spans="1:11" x14ac:dyDescent="0.25">
      <c r="A201" s="30"/>
      <c r="B201" s="30"/>
      <c r="C201" s="30"/>
      <c r="D201" s="31"/>
      <c r="E201" s="30"/>
      <c r="F201" s="30"/>
      <c r="G201" s="30"/>
      <c r="H201" s="30"/>
      <c r="I201" s="30"/>
      <c r="J201" s="33"/>
      <c r="K201" s="30"/>
    </row>
    <row r="202" spans="1:11" x14ac:dyDescent="0.25">
      <c r="A202" s="30"/>
      <c r="B202" s="30"/>
      <c r="C202" s="30"/>
      <c r="D202" s="31"/>
      <c r="E202" s="30"/>
      <c r="F202" s="30"/>
      <c r="G202" s="30"/>
      <c r="H202" s="30"/>
      <c r="I202" s="30"/>
      <c r="J202" s="33"/>
      <c r="K202" s="30"/>
    </row>
    <row r="203" spans="1:11" x14ac:dyDescent="0.25">
      <c r="A203" s="30"/>
      <c r="B203" s="30"/>
      <c r="C203" s="30"/>
      <c r="D203" s="31"/>
      <c r="E203" s="30"/>
      <c r="F203" s="30"/>
      <c r="G203" s="30"/>
      <c r="H203" s="30"/>
      <c r="I203" s="30"/>
      <c r="J203" s="33"/>
      <c r="K203" s="30"/>
    </row>
    <row r="204" spans="1:11" x14ac:dyDescent="0.25">
      <c r="A204" s="30"/>
      <c r="B204" s="30"/>
      <c r="C204" s="30"/>
      <c r="D204" s="31"/>
      <c r="E204" s="30"/>
      <c r="F204" s="30"/>
      <c r="G204" s="30"/>
      <c r="H204" s="30"/>
      <c r="I204" s="30"/>
      <c r="J204" s="33"/>
      <c r="K204" s="30"/>
    </row>
    <row r="205" spans="1:11" x14ac:dyDescent="0.25">
      <c r="A205" s="30"/>
      <c r="B205" s="30"/>
      <c r="C205" s="30"/>
      <c r="D205" s="31"/>
      <c r="E205" s="30"/>
      <c r="F205" s="30"/>
      <c r="G205" s="30"/>
      <c r="H205" s="30"/>
      <c r="I205" s="30"/>
      <c r="J205" s="33"/>
      <c r="K205" s="30"/>
    </row>
    <row r="206" spans="1:11" x14ac:dyDescent="0.25">
      <c r="A206" s="30"/>
      <c r="B206" s="30"/>
      <c r="C206" s="30"/>
      <c r="D206" s="31"/>
      <c r="E206" s="30"/>
      <c r="F206" s="30"/>
      <c r="G206" s="30"/>
      <c r="H206" s="30"/>
      <c r="I206" s="30"/>
      <c r="J206" s="33"/>
      <c r="K206" s="30"/>
    </row>
    <row r="207" spans="1:11" x14ac:dyDescent="0.25">
      <c r="A207" s="30"/>
      <c r="B207" s="30"/>
      <c r="C207" s="30"/>
      <c r="D207" s="31"/>
      <c r="E207" s="30"/>
      <c r="F207" s="30"/>
      <c r="G207" s="30"/>
      <c r="H207" s="30"/>
      <c r="I207" s="30"/>
      <c r="J207" s="33"/>
      <c r="K207" s="30"/>
    </row>
    <row r="208" spans="1:11" x14ac:dyDescent="0.25">
      <c r="A208" s="30"/>
      <c r="B208" s="30"/>
      <c r="C208" s="30"/>
      <c r="D208" s="31"/>
      <c r="E208" s="30"/>
      <c r="F208" s="30"/>
      <c r="G208" s="30"/>
      <c r="H208" s="30"/>
      <c r="I208" s="30"/>
      <c r="J208" s="33"/>
      <c r="K208" s="30"/>
    </row>
    <row r="209" spans="1:11" x14ac:dyDescent="0.25">
      <c r="A209" s="30"/>
      <c r="B209" s="30"/>
      <c r="C209" s="30"/>
      <c r="D209" s="31"/>
      <c r="E209" s="30"/>
      <c r="F209" s="30"/>
      <c r="G209" s="30"/>
      <c r="H209" s="30"/>
      <c r="I209" s="30"/>
      <c r="J209" s="33"/>
      <c r="K209" s="30"/>
    </row>
    <row r="210" spans="1:11" x14ac:dyDescent="0.25">
      <c r="A210" s="30"/>
      <c r="B210" s="30"/>
      <c r="C210" s="30"/>
      <c r="D210" s="31"/>
      <c r="E210" s="30"/>
      <c r="F210" s="30"/>
      <c r="G210" s="30"/>
      <c r="H210" s="30"/>
      <c r="I210" s="30"/>
      <c r="J210" s="33"/>
      <c r="K210" s="30"/>
    </row>
    <row r="211" spans="1:11" x14ac:dyDescent="0.25">
      <c r="A211" s="30"/>
      <c r="B211" s="30"/>
      <c r="C211" s="30"/>
      <c r="D211" s="31"/>
      <c r="E211" s="30"/>
      <c r="F211" s="30"/>
      <c r="G211" s="30"/>
      <c r="H211" s="30"/>
      <c r="I211" s="30"/>
      <c r="J211" s="33"/>
      <c r="K211" s="30"/>
    </row>
    <row r="212" spans="1:11" x14ac:dyDescent="0.25">
      <c r="A212" s="30"/>
      <c r="B212" s="30"/>
      <c r="C212" s="30"/>
      <c r="D212" s="31"/>
      <c r="E212" s="30"/>
      <c r="F212" s="30"/>
      <c r="G212" s="30"/>
      <c r="H212" s="30"/>
      <c r="I212" s="30"/>
      <c r="J212" s="33"/>
      <c r="K212" s="30"/>
    </row>
    <row r="213" spans="1:11" x14ac:dyDescent="0.25">
      <c r="A213" s="30"/>
      <c r="B213" s="30"/>
      <c r="C213" s="30"/>
      <c r="D213" s="31"/>
      <c r="E213" s="30"/>
      <c r="F213" s="30"/>
      <c r="G213" s="30"/>
      <c r="H213" s="30"/>
      <c r="I213" s="30"/>
      <c r="J213" s="33"/>
      <c r="K213" s="30"/>
    </row>
    <row r="214" spans="1:11" x14ac:dyDescent="0.25">
      <c r="A214" s="30"/>
      <c r="B214" s="30"/>
      <c r="C214" s="30"/>
      <c r="D214" s="31"/>
      <c r="E214" s="30"/>
      <c r="F214" s="30"/>
      <c r="G214" s="30"/>
      <c r="H214" s="30"/>
      <c r="I214" s="30"/>
      <c r="J214" s="33"/>
      <c r="K214" s="30"/>
    </row>
    <row r="215" spans="1:11" x14ac:dyDescent="0.25">
      <c r="A215" s="30"/>
      <c r="B215" s="30"/>
      <c r="C215" s="30"/>
      <c r="D215" s="31"/>
      <c r="E215" s="30"/>
      <c r="F215" s="30"/>
      <c r="G215" s="30"/>
      <c r="H215" s="30"/>
      <c r="I215" s="30"/>
      <c r="J215" s="33"/>
      <c r="K215" s="30"/>
    </row>
    <row r="216" spans="1:11" x14ac:dyDescent="0.25">
      <c r="A216" s="30"/>
      <c r="B216" s="30"/>
      <c r="C216" s="30"/>
      <c r="D216" s="31"/>
      <c r="E216" s="30"/>
      <c r="F216" s="30"/>
      <c r="G216" s="30"/>
      <c r="H216" s="30"/>
      <c r="I216" s="30"/>
      <c r="J216" s="33"/>
      <c r="K216" s="30"/>
    </row>
    <row r="217" spans="1:11" x14ac:dyDescent="0.25">
      <c r="A217" s="30"/>
      <c r="B217" s="30"/>
      <c r="C217" s="30"/>
      <c r="D217" s="31"/>
      <c r="E217" s="30"/>
      <c r="F217" s="30"/>
      <c r="G217" s="30"/>
      <c r="H217" s="30"/>
      <c r="I217" s="30"/>
      <c r="J217" s="33"/>
      <c r="K217" s="30"/>
    </row>
    <row r="218" spans="1:11" x14ac:dyDescent="0.25">
      <c r="A218" s="30"/>
      <c r="B218" s="30"/>
      <c r="C218" s="30"/>
      <c r="D218" s="31"/>
      <c r="E218" s="30"/>
      <c r="F218" s="30"/>
      <c r="G218" s="30"/>
      <c r="H218" s="30"/>
      <c r="I218" s="30"/>
      <c r="J218" s="33"/>
      <c r="K218" s="30"/>
    </row>
    <row r="219" spans="1:11" x14ac:dyDescent="0.25">
      <c r="A219" s="30"/>
      <c r="B219" s="30"/>
      <c r="C219" s="30"/>
      <c r="D219" s="31"/>
      <c r="E219" s="30"/>
      <c r="F219" s="30"/>
      <c r="G219" s="30"/>
      <c r="H219" s="30"/>
      <c r="I219" s="30"/>
      <c r="J219" s="33"/>
      <c r="K219" s="30"/>
    </row>
    <row r="220" spans="1:11" x14ac:dyDescent="0.25">
      <c r="A220" s="30"/>
      <c r="B220" s="30"/>
      <c r="C220" s="30"/>
      <c r="D220" s="31"/>
      <c r="E220" s="30"/>
      <c r="F220" s="30"/>
      <c r="G220" s="30"/>
      <c r="H220" s="30"/>
      <c r="I220" s="30"/>
      <c r="J220" s="33"/>
      <c r="K220" s="30"/>
    </row>
    <row r="221" spans="1:11" x14ac:dyDescent="0.25">
      <c r="A221" s="30"/>
      <c r="B221" s="30"/>
      <c r="C221" s="30"/>
      <c r="D221" s="31"/>
      <c r="E221" s="30"/>
      <c r="F221" s="30"/>
      <c r="G221" s="30"/>
      <c r="H221" s="30"/>
      <c r="I221" s="30"/>
      <c r="J221" s="33"/>
      <c r="K221" s="30"/>
    </row>
    <row r="222" spans="1:11" x14ac:dyDescent="0.25">
      <c r="A222" s="30"/>
      <c r="B222" s="30"/>
      <c r="C222" s="30"/>
      <c r="D222" s="31"/>
      <c r="E222" s="30"/>
      <c r="F222" s="30"/>
      <c r="G222" s="30"/>
      <c r="H222" s="30"/>
      <c r="I222" s="30"/>
      <c r="J222" s="33"/>
      <c r="K222" s="30"/>
    </row>
    <row r="223" spans="1:11" x14ac:dyDescent="0.25">
      <c r="A223" s="30"/>
      <c r="B223" s="30"/>
      <c r="C223" s="30"/>
      <c r="D223" s="31"/>
      <c r="E223" s="30"/>
      <c r="F223" s="30"/>
      <c r="G223" s="30"/>
      <c r="H223" s="30"/>
      <c r="I223" s="30"/>
      <c r="J223" s="33"/>
      <c r="K223" s="30"/>
    </row>
    <row r="224" spans="1:11" x14ac:dyDescent="0.25">
      <c r="A224" s="30"/>
      <c r="B224" s="30"/>
      <c r="C224" s="30"/>
      <c r="D224" s="31"/>
      <c r="E224" s="30"/>
      <c r="F224" s="30"/>
      <c r="G224" s="30"/>
      <c r="H224" s="30"/>
      <c r="I224" s="30"/>
      <c r="J224" s="33"/>
      <c r="K224" s="30"/>
    </row>
    <row r="225" spans="1:11" x14ac:dyDescent="0.25">
      <c r="A225" s="30"/>
      <c r="B225" s="30"/>
      <c r="C225" s="30"/>
      <c r="D225" s="31"/>
      <c r="E225" s="30"/>
      <c r="F225" s="30"/>
      <c r="G225" s="30"/>
      <c r="H225" s="30"/>
      <c r="I225" s="30"/>
      <c r="J225" s="33"/>
      <c r="K225" s="30"/>
    </row>
    <row r="226" spans="1:11" x14ac:dyDescent="0.25">
      <c r="A226" s="30"/>
      <c r="B226" s="30"/>
      <c r="C226" s="30"/>
      <c r="D226" s="31"/>
      <c r="E226" s="30"/>
      <c r="F226" s="30"/>
      <c r="G226" s="30"/>
      <c r="H226" s="30"/>
      <c r="I226" s="30"/>
      <c r="J226" s="33"/>
      <c r="K226" s="30"/>
    </row>
    <row r="227" spans="1:11" x14ac:dyDescent="0.25">
      <c r="A227" s="30"/>
      <c r="B227" s="30"/>
      <c r="C227" s="30"/>
      <c r="D227" s="31"/>
      <c r="E227" s="30"/>
      <c r="F227" s="30"/>
      <c r="G227" s="30"/>
      <c r="H227" s="30"/>
      <c r="I227" s="30"/>
      <c r="J227" s="33"/>
      <c r="K227" s="30"/>
    </row>
    <row r="228" spans="1:11" x14ac:dyDescent="0.25">
      <c r="A228" s="30"/>
      <c r="B228" s="30"/>
      <c r="C228" s="30"/>
      <c r="D228" s="31"/>
      <c r="E228" s="30"/>
      <c r="F228" s="30"/>
      <c r="G228" s="30"/>
      <c r="H228" s="30"/>
      <c r="I228" s="30"/>
      <c r="J228" s="33"/>
      <c r="K228" s="30"/>
    </row>
    <row r="229" spans="1:11" x14ac:dyDescent="0.25">
      <c r="A229" s="30"/>
      <c r="B229" s="30"/>
      <c r="C229" s="30"/>
      <c r="D229" s="31"/>
      <c r="E229" s="30"/>
      <c r="F229" s="30"/>
      <c r="G229" s="30"/>
      <c r="H229" s="30"/>
      <c r="I229" s="30"/>
      <c r="J229" s="33"/>
      <c r="K229" s="30"/>
    </row>
    <row r="230" spans="1:11" x14ac:dyDescent="0.25">
      <c r="A230" s="30"/>
      <c r="B230" s="30"/>
      <c r="C230" s="30"/>
      <c r="D230" s="31"/>
      <c r="E230" s="30"/>
      <c r="F230" s="30"/>
      <c r="G230" s="30"/>
      <c r="H230" s="30"/>
      <c r="I230" s="30"/>
      <c r="J230" s="33"/>
      <c r="K230" s="30"/>
    </row>
    <row r="231" spans="1:11" x14ac:dyDescent="0.25">
      <c r="A231" s="30"/>
      <c r="B231" s="30"/>
      <c r="C231" s="30"/>
      <c r="D231" s="31"/>
      <c r="E231" s="30"/>
      <c r="F231" s="30"/>
      <c r="G231" s="30"/>
      <c r="H231" s="30"/>
      <c r="I231" s="30"/>
      <c r="J231" s="33"/>
      <c r="K231" s="30"/>
    </row>
    <row r="232" spans="1:11" x14ac:dyDescent="0.25">
      <c r="A232" s="30"/>
      <c r="B232" s="30"/>
      <c r="C232" s="30"/>
      <c r="D232" s="31"/>
      <c r="E232" s="30"/>
      <c r="F232" s="30"/>
      <c r="G232" s="30"/>
      <c r="H232" s="30"/>
      <c r="I232" s="30"/>
      <c r="J232" s="33"/>
      <c r="K232" s="30"/>
    </row>
    <row r="233" spans="1:11" x14ac:dyDescent="0.25">
      <c r="A233" s="30"/>
      <c r="B233" s="30"/>
      <c r="C233" s="30"/>
      <c r="D233" s="31"/>
      <c r="E233" s="30"/>
      <c r="F233" s="30"/>
      <c r="G233" s="30"/>
      <c r="H233" s="30"/>
      <c r="I233" s="30"/>
      <c r="J233" s="33"/>
      <c r="K233" s="30"/>
    </row>
    <row r="234" spans="1:11" x14ac:dyDescent="0.25">
      <c r="A234" s="30"/>
      <c r="B234" s="30"/>
      <c r="C234" s="30"/>
      <c r="D234" s="31"/>
      <c r="E234" s="30"/>
      <c r="F234" s="30"/>
      <c r="G234" s="30"/>
      <c r="H234" s="30"/>
      <c r="I234" s="30"/>
      <c r="J234" s="33"/>
      <c r="K234" s="30"/>
    </row>
    <row r="235" spans="1:11" x14ac:dyDescent="0.25">
      <c r="A235" s="30"/>
      <c r="B235" s="30"/>
      <c r="C235" s="30"/>
      <c r="D235" s="31"/>
      <c r="E235" s="30"/>
      <c r="F235" s="30"/>
      <c r="G235" s="30"/>
      <c r="H235" s="30"/>
      <c r="I235" s="30"/>
      <c r="J235" s="33"/>
      <c r="K235" s="30"/>
    </row>
    <row r="236" spans="1:11" x14ac:dyDescent="0.25">
      <c r="A236" s="30"/>
      <c r="B236" s="30"/>
      <c r="C236" s="30"/>
      <c r="D236" s="31"/>
      <c r="E236" s="30"/>
      <c r="F236" s="30"/>
      <c r="G236" s="30"/>
      <c r="H236" s="30"/>
      <c r="I236" s="30"/>
      <c r="J236" s="33"/>
      <c r="K236" s="30"/>
    </row>
    <row r="237" spans="1:11" x14ac:dyDescent="0.25">
      <c r="A237" s="30"/>
      <c r="B237" s="30"/>
      <c r="C237" s="30"/>
      <c r="D237" s="31"/>
      <c r="E237" s="30"/>
      <c r="F237" s="30"/>
      <c r="G237" s="30"/>
      <c r="H237" s="30"/>
      <c r="I237" s="30"/>
      <c r="J237" s="33"/>
      <c r="K237" s="30"/>
    </row>
    <row r="238" spans="1:11" x14ac:dyDescent="0.25">
      <c r="A238" s="30"/>
      <c r="B238" s="30"/>
      <c r="C238" s="30"/>
      <c r="D238" s="31"/>
      <c r="E238" s="30"/>
      <c r="F238" s="30"/>
      <c r="G238" s="30"/>
      <c r="H238" s="30"/>
      <c r="I238" s="30"/>
      <c r="J238" s="33"/>
      <c r="K238" s="30"/>
    </row>
    <row r="239" spans="1:11" x14ac:dyDescent="0.25">
      <c r="A239" s="30"/>
      <c r="B239" s="30"/>
      <c r="C239" s="30"/>
      <c r="D239" s="31"/>
      <c r="E239" s="30"/>
      <c r="F239" s="30"/>
      <c r="G239" s="30"/>
      <c r="H239" s="30"/>
      <c r="I239" s="30"/>
      <c r="J239" s="33"/>
      <c r="K239" s="30"/>
    </row>
    <row r="240" spans="1:11" x14ac:dyDescent="0.25">
      <c r="A240" s="30"/>
      <c r="B240" s="30"/>
      <c r="C240" s="30"/>
      <c r="D240" s="31"/>
      <c r="E240" s="30"/>
      <c r="F240" s="30"/>
      <c r="G240" s="30"/>
      <c r="H240" s="30"/>
      <c r="I240" s="30"/>
      <c r="J240" s="33"/>
      <c r="K240" s="30"/>
    </row>
    <row r="241" spans="1:11" x14ac:dyDescent="0.25">
      <c r="A241" s="30"/>
      <c r="B241" s="30"/>
      <c r="C241" s="30"/>
      <c r="D241" s="31"/>
      <c r="E241" s="30"/>
      <c r="F241" s="30"/>
      <c r="G241" s="30"/>
      <c r="H241" s="30"/>
      <c r="I241" s="30"/>
      <c r="J241" s="33"/>
      <c r="K241" s="30"/>
    </row>
    <row r="242" spans="1:11" x14ac:dyDescent="0.25">
      <c r="A242" s="30"/>
      <c r="B242" s="30"/>
      <c r="C242" s="30"/>
      <c r="D242" s="31"/>
      <c r="E242" s="30"/>
      <c r="F242" s="30"/>
      <c r="G242" s="30"/>
      <c r="H242" s="30"/>
      <c r="I242" s="30"/>
      <c r="J242" s="33"/>
      <c r="K242" s="30"/>
    </row>
    <row r="243" spans="1:11" x14ac:dyDescent="0.25">
      <c r="A243" s="30"/>
      <c r="B243" s="30"/>
      <c r="C243" s="30"/>
      <c r="D243" s="31"/>
      <c r="E243" s="30"/>
      <c r="F243" s="30"/>
      <c r="G243" s="30"/>
      <c r="H243" s="30"/>
      <c r="I243" s="30"/>
      <c r="J243" s="33"/>
      <c r="K243" s="30"/>
    </row>
    <row r="244" spans="1:11" x14ac:dyDescent="0.25">
      <c r="A244" s="30"/>
      <c r="B244" s="30"/>
      <c r="C244" s="30"/>
      <c r="D244" s="31"/>
      <c r="E244" s="30"/>
      <c r="F244" s="30"/>
      <c r="G244" s="30"/>
      <c r="H244" s="30"/>
      <c r="I244" s="30"/>
      <c r="J244" s="33"/>
      <c r="K244" s="30"/>
    </row>
    <row r="245" spans="1:11" x14ac:dyDescent="0.25">
      <c r="A245" s="30"/>
      <c r="B245" s="30"/>
      <c r="C245" s="30"/>
      <c r="D245" s="31"/>
      <c r="E245" s="30"/>
      <c r="F245" s="30"/>
      <c r="G245" s="30"/>
      <c r="H245" s="30"/>
      <c r="I245" s="30"/>
      <c r="J245" s="33"/>
      <c r="K245" s="30"/>
    </row>
    <row r="246" spans="1:11" x14ac:dyDescent="0.25">
      <c r="A246" s="30"/>
      <c r="B246" s="30"/>
      <c r="C246" s="30"/>
      <c r="D246" s="31"/>
      <c r="E246" s="30"/>
      <c r="F246" s="30"/>
      <c r="G246" s="30"/>
      <c r="H246" s="30"/>
      <c r="I246" s="30"/>
      <c r="J246" s="33"/>
      <c r="K246" s="30"/>
    </row>
    <row r="247" spans="1:11" x14ac:dyDescent="0.25">
      <c r="A247" s="30"/>
      <c r="B247" s="30"/>
      <c r="C247" s="30"/>
      <c r="D247" s="31"/>
      <c r="E247" s="30"/>
      <c r="F247" s="30"/>
      <c r="G247" s="30"/>
      <c r="H247" s="30"/>
      <c r="I247" s="30"/>
      <c r="J247" s="33"/>
      <c r="K247" s="30"/>
    </row>
    <row r="248" spans="1:11" x14ac:dyDescent="0.25">
      <c r="A248" s="30"/>
      <c r="B248" s="30"/>
      <c r="C248" s="30"/>
      <c r="D248" s="31"/>
      <c r="E248" s="30"/>
      <c r="F248" s="30"/>
      <c r="G248" s="30"/>
      <c r="H248" s="30"/>
      <c r="I248" s="30"/>
      <c r="J248" s="33"/>
      <c r="K248" s="30"/>
    </row>
    <row r="249" spans="1:11" x14ac:dyDescent="0.25">
      <c r="A249" s="30"/>
      <c r="B249" s="30"/>
      <c r="C249" s="30"/>
      <c r="D249" s="31"/>
      <c r="E249" s="30"/>
      <c r="F249" s="30"/>
      <c r="G249" s="30"/>
      <c r="H249" s="30"/>
      <c r="I249" s="30"/>
      <c r="J249" s="33"/>
      <c r="K249" s="30"/>
    </row>
    <row r="250" spans="1:11" x14ac:dyDescent="0.25">
      <c r="A250" s="30"/>
      <c r="B250" s="30"/>
      <c r="C250" s="30"/>
      <c r="D250" s="31"/>
      <c r="E250" s="30"/>
      <c r="F250" s="30"/>
      <c r="G250" s="30"/>
      <c r="H250" s="30"/>
      <c r="I250" s="30"/>
      <c r="J250" s="33"/>
      <c r="K250" s="30"/>
    </row>
    <row r="251" spans="1:11" x14ac:dyDescent="0.25">
      <c r="A251" s="30"/>
      <c r="B251" s="30"/>
      <c r="C251" s="30"/>
      <c r="D251" s="31"/>
      <c r="E251" s="30"/>
      <c r="F251" s="30"/>
      <c r="G251" s="30"/>
      <c r="H251" s="30"/>
      <c r="I251" s="30"/>
      <c r="J251" s="33"/>
      <c r="K251" s="30"/>
    </row>
    <row r="252" spans="1:11" x14ac:dyDescent="0.25">
      <c r="A252" s="30"/>
      <c r="B252" s="30"/>
      <c r="C252" s="30"/>
      <c r="D252" s="31"/>
      <c r="E252" s="30"/>
      <c r="F252" s="30"/>
      <c r="G252" s="30"/>
      <c r="H252" s="30"/>
      <c r="I252" s="30"/>
      <c r="J252" s="33"/>
      <c r="K252" s="30"/>
    </row>
    <row r="253" spans="1:11" x14ac:dyDescent="0.25">
      <c r="A253" s="30"/>
      <c r="B253" s="30"/>
      <c r="C253" s="30"/>
      <c r="D253" s="31"/>
      <c r="E253" s="30"/>
      <c r="F253" s="30"/>
      <c r="G253" s="30"/>
      <c r="H253" s="30"/>
      <c r="I253" s="30"/>
      <c r="J253" s="33"/>
      <c r="K253" s="30"/>
    </row>
    <row r="254" spans="1:11" x14ac:dyDescent="0.25">
      <c r="A254" s="30"/>
      <c r="B254" s="30"/>
      <c r="C254" s="30"/>
      <c r="D254" s="31"/>
      <c r="E254" s="30"/>
      <c r="F254" s="30"/>
      <c r="G254" s="30"/>
      <c r="H254" s="30"/>
      <c r="I254" s="30"/>
      <c r="J254" s="33"/>
      <c r="K254" s="30"/>
    </row>
    <row r="255" spans="1:11" x14ac:dyDescent="0.25">
      <c r="A255" s="30"/>
      <c r="B255" s="30"/>
      <c r="C255" s="30"/>
      <c r="D255" s="31"/>
      <c r="E255" s="30"/>
      <c r="F255" s="30"/>
      <c r="G255" s="30"/>
      <c r="H255" s="30"/>
      <c r="I255" s="30"/>
      <c r="J255" s="33"/>
      <c r="K255" s="30"/>
    </row>
    <row r="256" spans="1:11" x14ac:dyDescent="0.25">
      <c r="A256" s="30"/>
      <c r="B256" s="30"/>
      <c r="C256" s="30"/>
      <c r="D256" s="31"/>
      <c r="E256" s="30"/>
      <c r="F256" s="30"/>
      <c r="G256" s="30"/>
      <c r="H256" s="30"/>
      <c r="I256" s="30"/>
      <c r="J256" s="33"/>
      <c r="K256" s="30"/>
    </row>
    <row r="257" spans="1:11" x14ac:dyDescent="0.25">
      <c r="A257" s="30"/>
      <c r="B257" s="30"/>
      <c r="C257" s="30"/>
      <c r="D257" s="31"/>
      <c r="E257" s="30"/>
      <c r="F257" s="30"/>
      <c r="G257" s="30"/>
      <c r="H257" s="30"/>
      <c r="I257" s="30"/>
      <c r="J257" s="33"/>
      <c r="K257" s="30"/>
    </row>
    <row r="258" spans="1:11" x14ac:dyDescent="0.25">
      <c r="A258" s="30"/>
      <c r="B258" s="30"/>
      <c r="C258" s="30"/>
      <c r="D258" s="31"/>
      <c r="E258" s="30"/>
      <c r="F258" s="30"/>
      <c r="G258" s="30"/>
      <c r="H258" s="30"/>
      <c r="I258" s="30"/>
      <c r="J258" s="33"/>
      <c r="K258" s="30"/>
    </row>
    <row r="259" spans="1:11" x14ac:dyDescent="0.25">
      <c r="A259" s="30"/>
      <c r="B259" s="30"/>
      <c r="C259" s="30"/>
      <c r="D259" s="31"/>
      <c r="E259" s="30"/>
      <c r="F259" s="30"/>
      <c r="G259" s="30"/>
      <c r="H259" s="30"/>
      <c r="I259" s="30"/>
      <c r="J259" s="33"/>
      <c r="K259" s="30"/>
    </row>
    <row r="260" spans="1:11" x14ac:dyDescent="0.25">
      <c r="A260" s="30"/>
      <c r="B260" s="30"/>
      <c r="C260" s="30"/>
      <c r="D260" s="31"/>
      <c r="E260" s="30"/>
      <c r="F260" s="30"/>
      <c r="G260" s="30"/>
      <c r="H260" s="30"/>
      <c r="I260" s="30"/>
      <c r="J260" s="33"/>
      <c r="K260" s="30"/>
    </row>
    <row r="261" spans="1:11" x14ac:dyDescent="0.25">
      <c r="A261" s="30"/>
      <c r="B261" s="30"/>
      <c r="C261" s="30"/>
      <c r="D261" s="31"/>
      <c r="E261" s="30"/>
      <c r="F261" s="30"/>
      <c r="G261" s="30"/>
      <c r="H261" s="30"/>
      <c r="I261" s="30"/>
      <c r="J261" s="33"/>
      <c r="K261" s="30"/>
    </row>
    <row r="262" spans="1:11" x14ac:dyDescent="0.25">
      <c r="A262" s="30"/>
      <c r="B262" s="30"/>
      <c r="C262" s="30"/>
      <c r="D262" s="31"/>
      <c r="E262" s="30"/>
      <c r="F262" s="30"/>
      <c r="G262" s="30"/>
      <c r="H262" s="30"/>
      <c r="I262" s="30"/>
      <c r="J262" s="33"/>
      <c r="K262" s="30"/>
    </row>
    <row r="263" spans="1:11" x14ac:dyDescent="0.25">
      <c r="A263" s="30"/>
      <c r="B263" s="30"/>
      <c r="C263" s="30"/>
      <c r="D263" s="31"/>
      <c r="E263" s="30"/>
      <c r="F263" s="30"/>
      <c r="G263" s="30"/>
      <c r="H263" s="30"/>
      <c r="I263" s="30"/>
      <c r="J263" s="33"/>
      <c r="K263" s="30"/>
    </row>
    <row r="264" spans="1:11" x14ac:dyDescent="0.25">
      <c r="A264" s="30"/>
      <c r="B264" s="30"/>
      <c r="C264" s="30"/>
      <c r="D264" s="31"/>
      <c r="E264" s="30"/>
      <c r="F264" s="30"/>
      <c r="G264" s="30"/>
      <c r="H264" s="30"/>
      <c r="I264" s="30"/>
      <c r="J264" s="33"/>
      <c r="K264" s="30"/>
    </row>
    <row r="265" spans="1:11" x14ac:dyDescent="0.25">
      <c r="A265" s="30"/>
      <c r="B265" s="30"/>
      <c r="C265" s="30"/>
      <c r="D265" s="31"/>
      <c r="E265" s="30"/>
      <c r="F265" s="30"/>
      <c r="G265" s="30"/>
      <c r="H265" s="30"/>
      <c r="I265" s="30"/>
      <c r="J265" s="33"/>
      <c r="K265" s="30"/>
    </row>
    <row r="266" spans="1:11" x14ac:dyDescent="0.25">
      <c r="A266" s="30"/>
      <c r="B266" s="30"/>
      <c r="C266" s="30"/>
      <c r="D266" s="31"/>
      <c r="E266" s="30"/>
      <c r="F266" s="30"/>
      <c r="G266" s="30"/>
      <c r="H266" s="30"/>
      <c r="I266" s="30"/>
      <c r="J266" s="33"/>
      <c r="K266" s="30"/>
    </row>
    <row r="267" spans="1:11" x14ac:dyDescent="0.25">
      <c r="A267" s="30"/>
      <c r="B267" s="30"/>
      <c r="C267" s="30"/>
      <c r="D267" s="31"/>
      <c r="E267" s="30"/>
      <c r="F267" s="30"/>
      <c r="G267" s="30"/>
      <c r="H267" s="30"/>
      <c r="I267" s="30"/>
      <c r="J267" s="33"/>
      <c r="K267" s="30"/>
    </row>
    <row r="268" spans="1:11" x14ac:dyDescent="0.25">
      <c r="A268" s="30"/>
      <c r="B268" s="30"/>
      <c r="C268" s="30"/>
      <c r="D268" s="31"/>
      <c r="E268" s="30"/>
      <c r="F268" s="30"/>
      <c r="G268" s="30"/>
      <c r="H268" s="30"/>
      <c r="I268" s="30"/>
      <c r="J268" s="33"/>
      <c r="K268" s="30"/>
    </row>
    <row r="269" spans="1:11" x14ac:dyDescent="0.25">
      <c r="A269" s="30"/>
      <c r="B269" s="30"/>
      <c r="C269" s="30"/>
      <c r="D269" s="31"/>
      <c r="E269" s="30"/>
      <c r="F269" s="30"/>
      <c r="G269" s="30"/>
      <c r="H269" s="30"/>
      <c r="I269" s="30"/>
      <c r="J269" s="33"/>
      <c r="K269" s="30"/>
    </row>
    <row r="270" spans="1:11" x14ac:dyDescent="0.25">
      <c r="A270" s="30"/>
      <c r="B270" s="30"/>
      <c r="C270" s="30"/>
      <c r="D270" s="31"/>
      <c r="E270" s="30"/>
      <c r="F270" s="30"/>
      <c r="G270" s="30"/>
      <c r="H270" s="30"/>
      <c r="I270" s="30"/>
      <c r="J270" s="33"/>
      <c r="K270" s="30"/>
    </row>
    <row r="271" spans="1:11" x14ac:dyDescent="0.25">
      <c r="A271" s="30"/>
      <c r="B271" s="30"/>
      <c r="C271" s="30"/>
      <c r="D271" s="31"/>
      <c r="E271" s="30"/>
      <c r="F271" s="30"/>
      <c r="G271" s="30"/>
      <c r="H271" s="30"/>
      <c r="I271" s="30"/>
      <c r="J271" s="33"/>
      <c r="K271" s="30"/>
    </row>
    <row r="272" spans="1:11" x14ac:dyDescent="0.25">
      <c r="A272" s="30"/>
      <c r="B272" s="30"/>
      <c r="C272" s="30"/>
      <c r="D272" s="31"/>
      <c r="E272" s="30"/>
      <c r="F272" s="30"/>
      <c r="G272" s="30"/>
      <c r="H272" s="30"/>
      <c r="I272" s="30"/>
      <c r="J272" s="33"/>
      <c r="K272" s="30"/>
    </row>
    <row r="273" spans="1:11" x14ac:dyDescent="0.25">
      <c r="A273" s="30"/>
      <c r="B273" s="30"/>
      <c r="C273" s="30"/>
      <c r="D273" s="31"/>
      <c r="E273" s="30"/>
      <c r="F273" s="30"/>
      <c r="G273" s="30"/>
      <c r="H273" s="30"/>
      <c r="I273" s="30"/>
      <c r="J273" s="33"/>
      <c r="K273" s="30"/>
    </row>
    <row r="274" spans="1:11" x14ac:dyDescent="0.25">
      <c r="A274" s="30"/>
      <c r="B274" s="30"/>
      <c r="C274" s="30"/>
      <c r="D274" s="31"/>
      <c r="E274" s="30"/>
      <c r="F274" s="30"/>
      <c r="G274" s="30"/>
      <c r="H274" s="30"/>
      <c r="I274" s="30"/>
      <c r="J274" s="33"/>
      <c r="K274" s="30"/>
    </row>
    <row r="275" spans="1:11" x14ac:dyDescent="0.25">
      <c r="A275" s="30"/>
      <c r="B275" s="30"/>
      <c r="C275" s="30"/>
      <c r="D275" s="31"/>
      <c r="E275" s="30"/>
      <c r="F275" s="30"/>
      <c r="G275" s="30"/>
      <c r="H275" s="30"/>
      <c r="I275" s="30"/>
      <c r="J275" s="33"/>
      <c r="K275" s="30"/>
    </row>
    <row r="276" spans="1:11" x14ac:dyDescent="0.25">
      <c r="A276" s="30"/>
      <c r="B276" s="30"/>
      <c r="C276" s="30"/>
      <c r="D276" s="31"/>
      <c r="E276" s="30"/>
      <c r="F276" s="30"/>
      <c r="G276" s="30"/>
      <c r="H276" s="30"/>
      <c r="I276" s="30"/>
      <c r="J276" s="33"/>
      <c r="K276" s="30"/>
    </row>
    <row r="277" spans="1:11" x14ac:dyDescent="0.25">
      <c r="A277" s="30"/>
      <c r="B277" s="30"/>
      <c r="C277" s="30"/>
      <c r="D277" s="31"/>
      <c r="E277" s="30"/>
      <c r="F277" s="30"/>
      <c r="G277" s="30"/>
      <c r="H277" s="30"/>
      <c r="I277" s="30"/>
      <c r="J277" s="33"/>
      <c r="K277" s="30"/>
    </row>
    <row r="278" spans="1:11" x14ac:dyDescent="0.25">
      <c r="A278" s="30"/>
      <c r="B278" s="30"/>
      <c r="C278" s="30"/>
      <c r="D278" s="31"/>
      <c r="E278" s="30"/>
      <c r="F278" s="30"/>
      <c r="G278" s="30"/>
      <c r="H278" s="30"/>
      <c r="I278" s="30"/>
      <c r="J278" s="33"/>
      <c r="K278" s="30"/>
    </row>
    <row r="279" spans="1:11" x14ac:dyDescent="0.25">
      <c r="A279" s="30"/>
      <c r="B279" s="30"/>
      <c r="C279" s="30"/>
      <c r="D279" s="31"/>
      <c r="E279" s="30"/>
      <c r="F279" s="30"/>
      <c r="G279" s="30"/>
      <c r="H279" s="30"/>
      <c r="I279" s="30"/>
      <c r="J279" s="33"/>
      <c r="K279" s="30"/>
    </row>
    <row r="280" spans="1:11" x14ac:dyDescent="0.25">
      <c r="A280" s="30"/>
      <c r="B280" s="30"/>
      <c r="C280" s="30"/>
      <c r="D280" s="31"/>
      <c r="E280" s="30"/>
      <c r="F280" s="30"/>
      <c r="G280" s="30"/>
      <c r="H280" s="30"/>
      <c r="I280" s="30"/>
      <c r="J280" s="33"/>
      <c r="K280" s="30"/>
    </row>
    <row r="281" spans="1:11" x14ac:dyDescent="0.25">
      <c r="A281" s="30"/>
      <c r="B281" s="30"/>
      <c r="C281" s="30"/>
      <c r="D281" s="31"/>
      <c r="E281" s="30"/>
      <c r="F281" s="30"/>
      <c r="G281" s="30"/>
      <c r="H281" s="30"/>
      <c r="I281" s="30"/>
      <c r="J281" s="33"/>
      <c r="K281" s="30"/>
    </row>
    <row r="282" spans="1:11" x14ac:dyDescent="0.25">
      <c r="A282" s="30"/>
      <c r="B282" s="30"/>
      <c r="C282" s="30"/>
      <c r="D282" s="31"/>
      <c r="E282" s="30"/>
      <c r="F282" s="30"/>
      <c r="G282" s="30"/>
      <c r="H282" s="30"/>
      <c r="I282" s="30"/>
      <c r="J282" s="33"/>
      <c r="K282" s="30"/>
    </row>
    <row r="283" spans="1:11" x14ac:dyDescent="0.25">
      <c r="A283" s="30"/>
      <c r="B283" s="30"/>
      <c r="C283" s="30"/>
      <c r="D283" s="31"/>
      <c r="E283" s="30"/>
      <c r="F283" s="30"/>
      <c r="G283" s="30"/>
      <c r="H283" s="30"/>
      <c r="I283" s="30"/>
      <c r="J283" s="33"/>
      <c r="K283" s="30"/>
    </row>
    <row r="284" spans="1:11" x14ac:dyDescent="0.25">
      <c r="A284" s="30"/>
      <c r="B284" s="30"/>
      <c r="C284" s="30"/>
      <c r="D284" s="31"/>
      <c r="E284" s="30"/>
      <c r="F284" s="30"/>
      <c r="G284" s="30"/>
      <c r="H284" s="30"/>
      <c r="I284" s="30"/>
      <c r="J284" s="33"/>
      <c r="K284" s="30"/>
    </row>
    <row r="285" spans="1:11" x14ac:dyDescent="0.25">
      <c r="A285" s="30"/>
      <c r="B285" s="30"/>
      <c r="C285" s="30"/>
      <c r="D285" s="31"/>
      <c r="E285" s="30"/>
      <c r="F285" s="30"/>
      <c r="G285" s="30"/>
      <c r="H285" s="30"/>
      <c r="I285" s="30"/>
      <c r="J285" s="33"/>
      <c r="K285" s="30"/>
    </row>
    <row r="286" spans="1:11" x14ac:dyDescent="0.25">
      <c r="A286" s="30"/>
      <c r="B286" s="30"/>
      <c r="C286" s="30"/>
      <c r="D286" s="31"/>
      <c r="E286" s="30"/>
      <c r="F286" s="30"/>
      <c r="G286" s="30"/>
      <c r="H286" s="30"/>
      <c r="I286" s="30"/>
      <c r="J286" s="33"/>
      <c r="K286" s="30"/>
    </row>
    <row r="287" spans="1:11" x14ac:dyDescent="0.25">
      <c r="A287" s="30"/>
      <c r="B287" s="30"/>
      <c r="C287" s="30"/>
      <c r="D287" s="31"/>
      <c r="E287" s="30"/>
      <c r="F287" s="30"/>
      <c r="G287" s="30"/>
      <c r="H287" s="30"/>
      <c r="I287" s="30"/>
      <c r="J287" s="33"/>
      <c r="K287" s="30"/>
    </row>
    <row r="288" spans="1:11" x14ac:dyDescent="0.25">
      <c r="A288" s="30"/>
      <c r="B288" s="30"/>
      <c r="C288" s="30"/>
      <c r="D288" s="31"/>
      <c r="E288" s="30"/>
      <c r="F288" s="30"/>
      <c r="G288" s="30"/>
      <c r="H288" s="30"/>
      <c r="I288" s="30"/>
      <c r="J288" s="33"/>
      <c r="K288" s="30"/>
    </row>
    <row r="289" spans="1:11" x14ac:dyDescent="0.25">
      <c r="A289" s="30"/>
      <c r="B289" s="30"/>
      <c r="C289" s="30"/>
      <c r="D289" s="31"/>
      <c r="E289" s="30"/>
      <c r="F289" s="30"/>
      <c r="G289" s="30"/>
      <c r="H289" s="30"/>
      <c r="I289" s="30"/>
      <c r="J289" s="33"/>
      <c r="K289" s="30"/>
    </row>
    <row r="290" spans="1:11" x14ac:dyDescent="0.25">
      <c r="A290" s="30"/>
      <c r="B290" s="30"/>
      <c r="C290" s="30"/>
      <c r="D290" s="31"/>
      <c r="E290" s="30"/>
      <c r="F290" s="30"/>
      <c r="G290" s="30"/>
      <c r="H290" s="30"/>
      <c r="I290" s="30"/>
      <c r="J290" s="33"/>
      <c r="K290" s="30"/>
    </row>
    <row r="291" spans="1:11" x14ac:dyDescent="0.25">
      <c r="A291" s="30"/>
      <c r="B291" s="30"/>
      <c r="C291" s="30"/>
      <c r="D291" s="31"/>
      <c r="E291" s="30"/>
      <c r="F291" s="30"/>
      <c r="G291" s="30"/>
      <c r="H291" s="30"/>
      <c r="I291" s="30"/>
      <c r="J291" s="33"/>
      <c r="K291" s="30"/>
    </row>
    <row r="292" spans="1:11" x14ac:dyDescent="0.25">
      <c r="A292" s="30"/>
      <c r="B292" s="30"/>
      <c r="C292" s="30"/>
      <c r="D292" s="31"/>
      <c r="E292" s="30"/>
      <c r="F292" s="30"/>
      <c r="G292" s="30"/>
      <c r="H292" s="30"/>
      <c r="I292" s="30"/>
      <c r="J292" s="33"/>
      <c r="K292" s="30"/>
    </row>
    <row r="293" spans="1:11" x14ac:dyDescent="0.25">
      <c r="A293" s="30"/>
      <c r="B293" s="30"/>
      <c r="C293" s="30"/>
      <c r="D293" s="31"/>
      <c r="E293" s="30"/>
      <c r="F293" s="30"/>
      <c r="G293" s="30"/>
      <c r="H293" s="30"/>
      <c r="I293" s="30"/>
      <c r="J293" s="33"/>
      <c r="K293" s="30"/>
    </row>
    <row r="294" spans="1:11" x14ac:dyDescent="0.25">
      <c r="A294" s="30"/>
      <c r="B294" s="30"/>
      <c r="C294" s="30"/>
      <c r="D294" s="31"/>
      <c r="E294" s="30"/>
      <c r="F294" s="30"/>
      <c r="G294" s="30"/>
      <c r="H294" s="30"/>
      <c r="I294" s="30"/>
      <c r="J294" s="33"/>
      <c r="K294" s="30"/>
    </row>
    <row r="295" spans="1:11" x14ac:dyDescent="0.25">
      <c r="A295" s="30"/>
      <c r="B295" s="30"/>
      <c r="C295" s="30"/>
      <c r="D295" s="31"/>
      <c r="E295" s="30"/>
      <c r="F295" s="30"/>
      <c r="G295" s="30"/>
      <c r="H295" s="30"/>
      <c r="I295" s="30"/>
      <c r="J295" s="33"/>
      <c r="K295" s="30"/>
    </row>
    <row r="296" spans="1:11" x14ac:dyDescent="0.25">
      <c r="A296" s="30"/>
      <c r="B296" s="30"/>
      <c r="C296" s="30"/>
      <c r="D296" s="31"/>
      <c r="E296" s="30"/>
      <c r="F296" s="30"/>
      <c r="G296" s="30"/>
      <c r="H296" s="30"/>
      <c r="I296" s="30"/>
      <c r="J296" s="33"/>
      <c r="K296" s="30"/>
    </row>
    <row r="297" spans="1:11" x14ac:dyDescent="0.25">
      <c r="A297" s="30"/>
      <c r="B297" s="30"/>
      <c r="C297" s="30"/>
      <c r="D297" s="31"/>
      <c r="E297" s="30"/>
      <c r="F297" s="30"/>
      <c r="G297" s="30"/>
      <c r="H297" s="30"/>
      <c r="I297" s="30"/>
      <c r="J297" s="33"/>
      <c r="K297" s="30"/>
    </row>
    <row r="298" spans="1:11" x14ac:dyDescent="0.25">
      <c r="A298" s="30"/>
      <c r="B298" s="30"/>
      <c r="C298" s="30"/>
      <c r="D298" s="31"/>
      <c r="E298" s="30"/>
      <c r="F298" s="30"/>
      <c r="G298" s="30"/>
      <c r="H298" s="30"/>
      <c r="I298" s="30"/>
      <c r="J298" s="33"/>
      <c r="K298" s="30"/>
    </row>
    <row r="299" spans="1:11" x14ac:dyDescent="0.25">
      <c r="A299" s="30"/>
      <c r="B299" s="30"/>
      <c r="C299" s="30"/>
      <c r="D299" s="31"/>
      <c r="E299" s="30"/>
      <c r="F299" s="30"/>
      <c r="G299" s="30"/>
      <c r="H299" s="30"/>
      <c r="I299" s="30"/>
      <c r="J299" s="33"/>
      <c r="K299" s="30"/>
    </row>
    <row r="300" spans="1:11" x14ac:dyDescent="0.25">
      <c r="A300" s="30"/>
      <c r="B300" s="30"/>
      <c r="C300" s="30"/>
      <c r="D300" s="31"/>
      <c r="E300" s="30"/>
      <c r="F300" s="30"/>
      <c r="G300" s="30"/>
      <c r="H300" s="30"/>
      <c r="I300" s="30"/>
      <c r="J300" s="33"/>
      <c r="K300" s="30"/>
    </row>
    <row r="301" spans="1:11" x14ac:dyDescent="0.25">
      <c r="A301" s="30"/>
      <c r="B301" s="30"/>
      <c r="C301" s="30"/>
      <c r="D301" s="31"/>
      <c r="E301" s="30"/>
      <c r="F301" s="30"/>
      <c r="G301" s="30"/>
      <c r="H301" s="30"/>
      <c r="I301" s="30"/>
      <c r="J301" s="33"/>
      <c r="K301" s="30"/>
    </row>
    <row r="302" spans="1:11" x14ac:dyDescent="0.25">
      <c r="A302" s="30"/>
      <c r="B302" s="30"/>
      <c r="C302" s="30"/>
      <c r="D302" s="31"/>
      <c r="E302" s="30"/>
      <c r="F302" s="30"/>
      <c r="G302" s="30"/>
      <c r="H302" s="30"/>
      <c r="I302" s="30"/>
      <c r="J302" s="33"/>
      <c r="K302" s="30"/>
    </row>
    <row r="303" spans="1:11" x14ac:dyDescent="0.25">
      <c r="A303" s="30"/>
      <c r="B303" s="30"/>
      <c r="C303" s="30"/>
      <c r="D303" s="31"/>
      <c r="E303" s="30"/>
      <c r="F303" s="30"/>
      <c r="G303" s="30"/>
      <c r="H303" s="30"/>
      <c r="I303" s="30"/>
      <c r="J303" s="33"/>
      <c r="K303" s="30"/>
    </row>
    <row r="304" spans="1:11" x14ac:dyDescent="0.25">
      <c r="A304" s="30"/>
      <c r="B304" s="30"/>
      <c r="C304" s="30"/>
      <c r="D304" s="31"/>
      <c r="E304" s="30"/>
      <c r="F304" s="30"/>
      <c r="G304" s="30"/>
      <c r="H304" s="30"/>
      <c r="I304" s="30"/>
      <c r="J304" s="33"/>
      <c r="K304" s="30"/>
    </row>
    <row r="305" spans="1:11" x14ac:dyDescent="0.25">
      <c r="A305" s="30"/>
      <c r="B305" s="30"/>
      <c r="C305" s="30"/>
      <c r="D305" s="31"/>
      <c r="E305" s="30"/>
      <c r="F305" s="30"/>
      <c r="G305" s="30"/>
      <c r="H305" s="30"/>
      <c r="I305" s="30"/>
      <c r="J305" s="33"/>
      <c r="K305" s="30"/>
    </row>
    <row r="306" spans="1:11" x14ac:dyDescent="0.25">
      <c r="A306" s="30"/>
      <c r="B306" s="30"/>
      <c r="C306" s="30"/>
      <c r="D306" s="31"/>
      <c r="E306" s="30"/>
      <c r="F306" s="30"/>
      <c r="G306" s="30"/>
      <c r="H306" s="30"/>
      <c r="I306" s="30"/>
      <c r="J306" s="33"/>
      <c r="K306" s="30"/>
    </row>
    <row r="307" spans="1:11" x14ac:dyDescent="0.25">
      <c r="A307" s="30"/>
      <c r="B307" s="30"/>
      <c r="C307" s="30"/>
      <c r="D307" s="31"/>
      <c r="E307" s="30"/>
      <c r="F307" s="30"/>
      <c r="G307" s="30"/>
      <c r="H307" s="30"/>
      <c r="I307" s="30"/>
      <c r="J307" s="33"/>
      <c r="K307" s="30"/>
    </row>
    <row r="308" spans="1:11" x14ac:dyDescent="0.25">
      <c r="A308" s="30"/>
      <c r="B308" s="30"/>
      <c r="C308" s="30"/>
      <c r="D308" s="31"/>
      <c r="E308" s="30"/>
      <c r="F308" s="30"/>
      <c r="G308" s="30"/>
      <c r="H308" s="30"/>
      <c r="I308" s="30"/>
      <c r="J308" s="33"/>
      <c r="K308" s="30"/>
    </row>
    <row r="309" spans="1:11" x14ac:dyDescent="0.25">
      <c r="A309" s="30"/>
      <c r="B309" s="30"/>
      <c r="C309" s="30"/>
      <c r="D309" s="31"/>
      <c r="E309" s="30"/>
      <c r="F309" s="30"/>
      <c r="G309" s="30"/>
      <c r="H309" s="30"/>
      <c r="I309" s="30"/>
      <c r="J309" s="33"/>
      <c r="K309" s="30"/>
    </row>
    <row r="310" spans="1:11" x14ac:dyDescent="0.25">
      <c r="A310" s="30"/>
      <c r="B310" s="30"/>
      <c r="C310" s="30"/>
      <c r="D310" s="31"/>
      <c r="E310" s="30"/>
      <c r="F310" s="30"/>
      <c r="G310" s="30"/>
      <c r="H310" s="30"/>
      <c r="I310" s="30"/>
      <c r="J310" s="33"/>
      <c r="K310" s="30"/>
    </row>
    <row r="311" spans="1:11" x14ac:dyDescent="0.25">
      <c r="A311" s="30"/>
      <c r="B311" s="30"/>
      <c r="C311" s="30"/>
      <c r="D311" s="31"/>
      <c r="E311" s="30"/>
      <c r="F311" s="30"/>
      <c r="G311" s="30"/>
      <c r="H311" s="30"/>
      <c r="I311" s="30"/>
      <c r="J311" s="33"/>
      <c r="K311" s="30"/>
    </row>
    <row r="312" spans="1:11" x14ac:dyDescent="0.25">
      <c r="A312" s="30"/>
      <c r="B312" s="30"/>
      <c r="C312" s="30"/>
      <c r="D312" s="31"/>
      <c r="E312" s="30"/>
      <c r="F312" s="30"/>
      <c r="G312" s="30"/>
      <c r="H312" s="30"/>
      <c r="I312" s="30"/>
      <c r="J312" s="33"/>
      <c r="K312" s="30"/>
    </row>
    <row r="313" spans="1:11" x14ac:dyDescent="0.25">
      <c r="A313" s="30"/>
      <c r="B313" s="30"/>
      <c r="C313" s="30"/>
      <c r="D313" s="31"/>
      <c r="E313" s="30"/>
      <c r="F313" s="30"/>
      <c r="G313" s="30"/>
      <c r="H313" s="30"/>
      <c r="I313" s="30"/>
      <c r="J313" s="33"/>
      <c r="K313" s="30"/>
    </row>
    <row r="314" spans="1:11" x14ac:dyDescent="0.25">
      <c r="A314" s="30"/>
      <c r="B314" s="30"/>
      <c r="C314" s="30"/>
      <c r="D314" s="31"/>
      <c r="E314" s="30"/>
      <c r="F314" s="30"/>
      <c r="G314" s="30"/>
      <c r="H314" s="30"/>
      <c r="I314" s="30"/>
      <c r="J314" s="33"/>
      <c r="K314" s="30"/>
    </row>
    <row r="315" spans="1:11" x14ac:dyDescent="0.25">
      <c r="A315" s="30"/>
      <c r="B315" s="30"/>
      <c r="C315" s="30"/>
      <c r="D315" s="31"/>
      <c r="E315" s="30"/>
      <c r="F315" s="30"/>
      <c r="G315" s="30"/>
      <c r="H315" s="30"/>
      <c r="I315" s="30"/>
      <c r="J315" s="33"/>
      <c r="K315" s="30"/>
    </row>
    <row r="316" spans="1:11" x14ac:dyDescent="0.25">
      <c r="A316" s="30"/>
      <c r="B316" s="30"/>
      <c r="C316" s="30"/>
      <c r="D316" s="31"/>
      <c r="E316" s="30"/>
      <c r="F316" s="30"/>
      <c r="G316" s="30"/>
      <c r="H316" s="30"/>
      <c r="I316" s="30"/>
      <c r="J316" s="33"/>
      <c r="K316" s="30"/>
    </row>
    <row r="317" spans="1:11" x14ac:dyDescent="0.25">
      <c r="A317" s="30"/>
      <c r="B317" s="30"/>
      <c r="C317" s="30"/>
      <c r="D317" s="31"/>
      <c r="E317" s="30"/>
      <c r="F317" s="30"/>
      <c r="G317" s="30"/>
      <c r="H317" s="30"/>
      <c r="I317" s="30"/>
      <c r="J317" s="33"/>
      <c r="K317" s="30"/>
    </row>
    <row r="318" spans="1:11" x14ac:dyDescent="0.25">
      <c r="A318" s="30"/>
      <c r="B318" s="30"/>
      <c r="C318" s="30"/>
      <c r="D318" s="31"/>
      <c r="E318" s="30"/>
      <c r="F318" s="30"/>
      <c r="G318" s="30"/>
      <c r="H318" s="30"/>
      <c r="I318" s="30"/>
      <c r="J318" s="33"/>
      <c r="K318" s="30"/>
    </row>
    <row r="319" spans="1:11" x14ac:dyDescent="0.25">
      <c r="A319" s="30"/>
      <c r="B319" s="30"/>
      <c r="C319" s="30"/>
      <c r="D319" s="31"/>
      <c r="E319" s="30"/>
      <c r="F319" s="30"/>
      <c r="G319" s="30"/>
      <c r="H319" s="30"/>
      <c r="I319" s="30"/>
      <c r="J319" s="33"/>
      <c r="K319" s="30"/>
    </row>
    <row r="320" spans="1:11" x14ac:dyDescent="0.25">
      <c r="A320" s="30"/>
      <c r="B320" s="30"/>
      <c r="C320" s="30"/>
      <c r="D320" s="31"/>
      <c r="E320" s="30"/>
      <c r="F320" s="30"/>
      <c r="G320" s="30"/>
      <c r="H320" s="30"/>
      <c r="I320" s="30"/>
      <c r="J320" s="33"/>
      <c r="K320" s="30"/>
    </row>
    <row r="321" spans="1:11" x14ac:dyDescent="0.25">
      <c r="A321" s="30"/>
      <c r="B321" s="30"/>
      <c r="C321" s="30"/>
      <c r="D321" s="31"/>
      <c r="E321" s="30"/>
      <c r="F321" s="30"/>
      <c r="G321" s="30"/>
      <c r="H321" s="30"/>
      <c r="I321" s="30"/>
      <c r="J321" s="33"/>
      <c r="K321" s="30"/>
    </row>
    <row r="322" spans="1:11" x14ac:dyDescent="0.25">
      <c r="A322" s="30"/>
      <c r="B322" s="30"/>
      <c r="C322" s="30"/>
      <c r="D322" s="31"/>
      <c r="E322" s="30"/>
      <c r="F322" s="30"/>
      <c r="G322" s="30"/>
      <c r="H322" s="30"/>
      <c r="I322" s="30"/>
      <c r="J322" s="33"/>
      <c r="K322" s="30"/>
    </row>
    <row r="323" spans="1:11" x14ac:dyDescent="0.25">
      <c r="A323" s="30"/>
      <c r="B323" s="30"/>
      <c r="C323" s="30"/>
      <c r="D323" s="31"/>
      <c r="E323" s="30"/>
      <c r="F323" s="30"/>
      <c r="G323" s="30"/>
      <c r="H323" s="30"/>
      <c r="I323" s="30"/>
      <c r="J323" s="33"/>
      <c r="K323" s="30"/>
    </row>
    <row r="324" spans="1:11" x14ac:dyDescent="0.25">
      <c r="A324" s="30"/>
      <c r="B324" s="30"/>
      <c r="C324" s="30"/>
      <c r="D324" s="31"/>
      <c r="E324" s="30"/>
      <c r="F324" s="30"/>
      <c r="G324" s="30"/>
      <c r="H324" s="30"/>
      <c r="I324" s="30"/>
      <c r="J324" s="33"/>
      <c r="K324" s="30"/>
    </row>
    <row r="325" spans="1:11" x14ac:dyDescent="0.25">
      <c r="A325" s="30"/>
      <c r="B325" s="30"/>
      <c r="C325" s="30"/>
      <c r="D325" s="31"/>
      <c r="E325" s="30"/>
      <c r="F325" s="30"/>
      <c r="G325" s="30"/>
      <c r="H325" s="30"/>
      <c r="I325" s="30"/>
      <c r="J325" s="33"/>
      <c r="K325" s="30"/>
    </row>
    <row r="326" spans="1:11" x14ac:dyDescent="0.25">
      <c r="A326" s="30"/>
      <c r="B326" s="30"/>
      <c r="C326" s="30"/>
      <c r="D326" s="31"/>
      <c r="E326" s="30"/>
      <c r="F326" s="30"/>
      <c r="G326" s="30"/>
      <c r="H326" s="30"/>
      <c r="I326" s="30"/>
      <c r="J326" s="33"/>
      <c r="K326" s="30"/>
    </row>
    <row r="327" spans="1:11" x14ac:dyDescent="0.25">
      <c r="A327" s="30"/>
      <c r="B327" s="30"/>
      <c r="C327" s="30"/>
      <c r="D327" s="31"/>
      <c r="E327" s="30"/>
      <c r="F327" s="30"/>
      <c r="G327" s="30"/>
      <c r="H327" s="30"/>
      <c r="I327" s="30"/>
      <c r="J327" s="33"/>
      <c r="K327" s="30"/>
    </row>
    <row r="328" spans="1:11" x14ac:dyDescent="0.25">
      <c r="A328" s="30"/>
      <c r="B328" s="30"/>
      <c r="C328" s="30"/>
      <c r="D328" s="31"/>
      <c r="E328" s="30"/>
      <c r="F328" s="30"/>
      <c r="G328" s="30"/>
      <c r="H328" s="30"/>
      <c r="I328" s="30"/>
      <c r="J328" s="33"/>
      <c r="K328" s="30"/>
    </row>
    <row r="329" spans="1:11" x14ac:dyDescent="0.25">
      <c r="A329" s="30"/>
      <c r="B329" s="30"/>
      <c r="C329" s="30"/>
      <c r="D329" s="31"/>
      <c r="E329" s="30"/>
      <c r="F329" s="30"/>
      <c r="G329" s="30"/>
      <c r="H329" s="30"/>
      <c r="I329" s="30"/>
      <c r="J329" s="33"/>
      <c r="K329" s="30"/>
    </row>
    <row r="330" spans="1:11" x14ac:dyDescent="0.25">
      <c r="A330" s="30"/>
      <c r="B330" s="30"/>
      <c r="C330" s="30"/>
      <c r="D330" s="31"/>
      <c r="E330" s="30"/>
      <c r="F330" s="30"/>
      <c r="G330" s="30"/>
      <c r="H330" s="30"/>
      <c r="I330" s="30"/>
      <c r="J330" s="33"/>
      <c r="K330" s="30"/>
    </row>
    <row r="331" spans="1:11" x14ac:dyDescent="0.25">
      <c r="A331" s="30"/>
      <c r="B331" s="30"/>
      <c r="C331" s="30"/>
      <c r="D331" s="31"/>
      <c r="E331" s="30"/>
      <c r="F331" s="30"/>
      <c r="G331" s="30"/>
      <c r="H331" s="30"/>
      <c r="I331" s="30"/>
      <c r="J331" s="33"/>
      <c r="K331" s="30"/>
    </row>
    <row r="332" spans="1:11" x14ac:dyDescent="0.25">
      <c r="A332" s="30"/>
      <c r="B332" s="30"/>
      <c r="C332" s="30"/>
      <c r="D332" s="31"/>
      <c r="E332" s="30"/>
      <c r="F332" s="30"/>
      <c r="G332" s="30"/>
      <c r="H332" s="30"/>
      <c r="I332" s="30"/>
      <c r="J332" s="33"/>
      <c r="K332" s="30"/>
    </row>
    <row r="333" spans="1:11" x14ac:dyDescent="0.25">
      <c r="A333" s="30"/>
      <c r="B333" s="30"/>
      <c r="C333" s="30"/>
      <c r="D333" s="31"/>
      <c r="E333" s="30"/>
      <c r="F333" s="30"/>
      <c r="G333" s="30"/>
      <c r="H333" s="30"/>
      <c r="I333" s="30"/>
      <c r="J333" s="33"/>
      <c r="K333" s="30"/>
    </row>
    <row r="334" spans="1:11" x14ac:dyDescent="0.25">
      <c r="A334" s="30"/>
      <c r="B334" s="30"/>
      <c r="C334" s="30"/>
      <c r="D334" s="31"/>
      <c r="E334" s="30"/>
      <c r="F334" s="30"/>
      <c r="G334" s="30"/>
      <c r="H334" s="30"/>
      <c r="I334" s="30"/>
      <c r="J334" s="33"/>
      <c r="K334" s="30"/>
    </row>
    <row r="335" spans="1:11" x14ac:dyDescent="0.25">
      <c r="A335" s="30"/>
      <c r="B335" s="30"/>
      <c r="C335" s="30"/>
      <c r="D335" s="31"/>
      <c r="E335" s="30"/>
      <c r="F335" s="30"/>
      <c r="G335" s="30"/>
      <c r="H335" s="30"/>
      <c r="I335" s="30"/>
      <c r="J335" s="33"/>
      <c r="K335" s="30"/>
    </row>
    <row r="336" spans="1:11" x14ac:dyDescent="0.25">
      <c r="A336" s="30"/>
      <c r="B336" s="30"/>
      <c r="C336" s="30"/>
      <c r="D336" s="31"/>
      <c r="E336" s="30"/>
      <c r="F336" s="30"/>
      <c r="G336" s="30"/>
      <c r="H336" s="30"/>
      <c r="I336" s="30"/>
      <c r="J336" s="33"/>
      <c r="K336" s="30"/>
    </row>
    <row r="337" spans="1:11" x14ac:dyDescent="0.25">
      <c r="A337" s="30"/>
      <c r="B337" s="30"/>
      <c r="C337" s="30"/>
      <c r="D337" s="31"/>
      <c r="E337" s="30"/>
      <c r="F337" s="30"/>
      <c r="G337" s="30"/>
      <c r="H337" s="30"/>
      <c r="I337" s="30"/>
      <c r="J337" s="33"/>
      <c r="K337" s="30"/>
    </row>
    <row r="338" spans="1:11" x14ac:dyDescent="0.25">
      <c r="A338" s="30"/>
      <c r="B338" s="30"/>
      <c r="C338" s="30"/>
      <c r="D338" s="31"/>
      <c r="E338" s="30"/>
      <c r="F338" s="30"/>
      <c r="G338" s="30"/>
      <c r="H338" s="30"/>
      <c r="I338" s="30"/>
      <c r="J338" s="33"/>
      <c r="K338" s="30"/>
    </row>
    <row r="339" spans="1:11" x14ac:dyDescent="0.25">
      <c r="A339" s="30"/>
      <c r="B339" s="30"/>
      <c r="C339" s="30"/>
      <c r="D339" s="31"/>
      <c r="E339" s="30"/>
      <c r="F339" s="30"/>
      <c r="G339" s="30"/>
      <c r="H339" s="30"/>
      <c r="I339" s="30"/>
      <c r="J339" s="33"/>
      <c r="K339" s="30"/>
    </row>
    <row r="340" spans="1:11" x14ac:dyDescent="0.25">
      <c r="A340" s="30"/>
      <c r="B340" s="30"/>
      <c r="C340" s="30"/>
      <c r="D340" s="31"/>
      <c r="E340" s="30"/>
      <c r="F340" s="30"/>
      <c r="G340" s="30"/>
      <c r="H340" s="30"/>
      <c r="I340" s="30"/>
      <c r="J340" s="33"/>
      <c r="K340" s="30"/>
    </row>
    <row r="341" spans="1:11" x14ac:dyDescent="0.25">
      <c r="A341" s="30"/>
      <c r="B341" s="30"/>
      <c r="C341" s="30"/>
      <c r="D341" s="31"/>
      <c r="E341" s="30"/>
      <c r="F341" s="30"/>
      <c r="G341" s="30"/>
      <c r="H341" s="30"/>
      <c r="I341" s="30"/>
      <c r="J341" s="33"/>
      <c r="K341" s="30"/>
    </row>
    <row r="342" spans="1:11" x14ac:dyDescent="0.25">
      <c r="A342" s="30"/>
      <c r="B342" s="30"/>
      <c r="C342" s="30"/>
      <c r="D342" s="31"/>
      <c r="E342" s="30"/>
      <c r="F342" s="30"/>
      <c r="G342" s="30"/>
      <c r="H342" s="30"/>
      <c r="I342" s="30"/>
      <c r="J342" s="33"/>
      <c r="K342" s="30"/>
    </row>
    <row r="343" spans="1:11" x14ac:dyDescent="0.25">
      <c r="A343" s="30"/>
      <c r="B343" s="30"/>
      <c r="C343" s="30"/>
      <c r="D343" s="31"/>
      <c r="E343" s="30"/>
      <c r="F343" s="30"/>
      <c r="G343" s="30"/>
      <c r="H343" s="30"/>
      <c r="I343" s="30"/>
      <c r="J343" s="33"/>
      <c r="K343" s="30"/>
    </row>
    <row r="344" spans="1:11" x14ac:dyDescent="0.25">
      <c r="A344" s="30"/>
      <c r="B344" s="30"/>
      <c r="C344" s="30"/>
      <c r="D344" s="31"/>
      <c r="E344" s="30"/>
      <c r="F344" s="30"/>
      <c r="G344" s="30"/>
      <c r="H344" s="30"/>
      <c r="I344" s="30"/>
      <c r="J344" s="33"/>
      <c r="K344" s="30"/>
    </row>
    <row r="345" spans="1:11" x14ac:dyDescent="0.25">
      <c r="A345" s="30"/>
      <c r="B345" s="30"/>
      <c r="C345" s="30"/>
      <c r="D345" s="31"/>
      <c r="E345" s="30"/>
      <c r="F345" s="30"/>
      <c r="G345" s="30"/>
      <c r="H345" s="30"/>
      <c r="I345" s="30"/>
      <c r="J345" s="33"/>
      <c r="K345" s="30"/>
    </row>
    <row r="346" spans="1:11" x14ac:dyDescent="0.25">
      <c r="A346" s="30"/>
      <c r="B346" s="30"/>
      <c r="C346" s="30"/>
      <c r="D346" s="31"/>
      <c r="E346" s="30"/>
      <c r="F346" s="30"/>
      <c r="G346" s="30"/>
      <c r="H346" s="30"/>
      <c r="I346" s="30"/>
      <c r="J346" s="33"/>
      <c r="K346" s="30"/>
    </row>
    <row r="347" spans="1:11" x14ac:dyDescent="0.25">
      <c r="A347" s="30"/>
      <c r="B347" s="30"/>
      <c r="C347" s="30"/>
      <c r="D347" s="31"/>
      <c r="E347" s="30"/>
      <c r="F347" s="30"/>
      <c r="G347" s="30"/>
      <c r="H347" s="30"/>
      <c r="I347" s="30"/>
      <c r="J347" s="33"/>
      <c r="K347" s="30"/>
    </row>
    <row r="348" spans="1:11" x14ac:dyDescent="0.25">
      <c r="A348" s="30"/>
      <c r="B348" s="30"/>
      <c r="C348" s="30"/>
      <c r="D348" s="31"/>
      <c r="E348" s="30"/>
      <c r="F348" s="30"/>
      <c r="G348" s="30"/>
      <c r="H348" s="30"/>
      <c r="I348" s="30"/>
      <c r="J348" s="33"/>
      <c r="K348" s="30"/>
    </row>
    <row r="349" spans="1:11" x14ac:dyDescent="0.25">
      <c r="A349" s="30"/>
      <c r="B349" s="30"/>
      <c r="C349" s="30"/>
      <c r="D349" s="31"/>
      <c r="E349" s="30"/>
      <c r="F349" s="30"/>
      <c r="G349" s="30"/>
      <c r="H349" s="30"/>
      <c r="I349" s="30"/>
      <c r="J349" s="33"/>
      <c r="K349" s="30"/>
    </row>
    <row r="350" spans="1:11" x14ac:dyDescent="0.25">
      <c r="A350" s="30"/>
      <c r="B350" s="30"/>
      <c r="C350" s="30"/>
      <c r="D350" s="31"/>
      <c r="E350" s="30"/>
      <c r="F350" s="30"/>
      <c r="G350" s="30"/>
      <c r="H350" s="30"/>
      <c r="I350" s="30"/>
      <c r="J350" s="33"/>
      <c r="K350" s="30"/>
    </row>
    <row r="351" spans="1:11" x14ac:dyDescent="0.25">
      <c r="A351" s="30"/>
      <c r="B351" s="30"/>
      <c r="C351" s="30"/>
      <c r="D351" s="31"/>
      <c r="E351" s="30"/>
      <c r="F351" s="30"/>
      <c r="G351" s="30"/>
      <c r="H351" s="30"/>
      <c r="I351" s="30"/>
      <c r="J351" s="33"/>
      <c r="K351" s="30"/>
    </row>
    <row r="352" spans="1:11" x14ac:dyDescent="0.25">
      <c r="A352" s="30"/>
      <c r="B352" s="30"/>
      <c r="C352" s="30"/>
      <c r="D352" s="31"/>
      <c r="E352" s="30"/>
      <c r="F352" s="30"/>
      <c r="G352" s="30"/>
      <c r="H352" s="30"/>
      <c r="I352" s="30"/>
      <c r="J352" s="33"/>
      <c r="K352" s="30"/>
    </row>
    <row r="353" spans="1:11" x14ac:dyDescent="0.25">
      <c r="A353" s="30"/>
      <c r="B353" s="30"/>
      <c r="C353" s="30"/>
      <c r="D353" s="31"/>
      <c r="E353" s="30"/>
      <c r="F353" s="30"/>
      <c r="G353" s="30"/>
      <c r="H353" s="30"/>
      <c r="I353" s="30"/>
      <c r="J353" s="33"/>
      <c r="K353" s="30"/>
    </row>
    <row r="354" spans="1:11" x14ac:dyDescent="0.25">
      <c r="A354" s="30"/>
      <c r="B354" s="30"/>
      <c r="C354" s="30"/>
      <c r="D354" s="31"/>
      <c r="E354" s="30"/>
      <c r="F354" s="30"/>
      <c r="G354" s="30"/>
      <c r="H354" s="30"/>
      <c r="I354" s="30"/>
      <c r="J354" s="33"/>
      <c r="K354" s="30"/>
    </row>
    <row r="355" spans="1:11" x14ac:dyDescent="0.25">
      <c r="A355" s="30"/>
      <c r="B355" s="30"/>
      <c r="C355" s="30"/>
      <c r="D355" s="31"/>
      <c r="E355" s="30"/>
      <c r="F355" s="30"/>
      <c r="G355" s="30"/>
      <c r="H355" s="30"/>
      <c r="I355" s="30"/>
      <c r="J355" s="33"/>
      <c r="K355" s="30"/>
    </row>
    <row r="356" spans="1:11" x14ac:dyDescent="0.25">
      <c r="A356" s="30"/>
      <c r="B356" s="30"/>
      <c r="C356" s="30"/>
      <c r="D356" s="31"/>
      <c r="E356" s="30"/>
      <c r="F356" s="30"/>
      <c r="G356" s="30"/>
      <c r="H356" s="30"/>
      <c r="I356" s="30"/>
      <c r="J356" s="33"/>
      <c r="K356" s="30"/>
    </row>
    <row r="357" spans="1:11" x14ac:dyDescent="0.25">
      <c r="A357" s="30"/>
      <c r="B357" s="30"/>
      <c r="C357" s="30"/>
      <c r="D357" s="31"/>
      <c r="E357" s="30"/>
      <c r="F357" s="30"/>
      <c r="G357" s="30"/>
      <c r="H357" s="30"/>
      <c r="I357" s="30"/>
      <c r="J357" s="33"/>
      <c r="K357" s="30"/>
    </row>
    <row r="358" spans="1:11" x14ac:dyDescent="0.25">
      <c r="A358" s="30"/>
      <c r="B358" s="30"/>
      <c r="C358" s="30"/>
      <c r="D358" s="31"/>
      <c r="E358" s="30"/>
      <c r="F358" s="30"/>
      <c r="G358" s="30"/>
      <c r="H358" s="30"/>
      <c r="I358" s="30"/>
      <c r="J358" s="33"/>
      <c r="K358" s="30"/>
    </row>
    <row r="359" spans="1:11" x14ac:dyDescent="0.25">
      <c r="A359" s="30"/>
      <c r="B359" s="30"/>
      <c r="C359" s="30"/>
      <c r="D359" s="31"/>
      <c r="E359" s="30"/>
      <c r="F359" s="30"/>
      <c r="G359" s="30"/>
      <c r="H359" s="30"/>
      <c r="I359" s="30"/>
      <c r="J359" s="33"/>
      <c r="K359" s="30"/>
    </row>
    <row r="360" spans="1:11" x14ac:dyDescent="0.25">
      <c r="A360" s="30"/>
      <c r="B360" s="30"/>
      <c r="C360" s="30"/>
      <c r="D360" s="31"/>
      <c r="E360" s="30"/>
      <c r="F360" s="30"/>
      <c r="G360" s="30"/>
      <c r="H360" s="30"/>
      <c r="I360" s="30"/>
      <c r="J360" s="33"/>
      <c r="K360" s="30"/>
    </row>
    <row r="361" spans="1:11" x14ac:dyDescent="0.25">
      <c r="A361" s="30"/>
      <c r="B361" s="30"/>
      <c r="C361" s="30"/>
      <c r="D361" s="31"/>
      <c r="E361" s="30"/>
      <c r="F361" s="30"/>
      <c r="G361" s="30"/>
      <c r="H361" s="30"/>
      <c r="I361" s="30"/>
      <c r="J361" s="33"/>
      <c r="K361" s="30"/>
    </row>
    <row r="362" spans="1:11" x14ac:dyDescent="0.25">
      <c r="A362" s="30"/>
      <c r="B362" s="30"/>
      <c r="C362" s="30"/>
      <c r="D362" s="31"/>
      <c r="E362" s="30"/>
      <c r="F362" s="30"/>
      <c r="G362" s="30"/>
      <c r="H362" s="30"/>
      <c r="I362" s="30"/>
      <c r="J362" s="33"/>
      <c r="K362" s="30"/>
    </row>
    <row r="363" spans="1:11" x14ac:dyDescent="0.25">
      <c r="A363" s="30"/>
      <c r="B363" s="30"/>
      <c r="C363" s="30"/>
      <c r="D363" s="31"/>
      <c r="E363" s="30"/>
      <c r="F363" s="30"/>
      <c r="G363" s="30"/>
      <c r="H363" s="30"/>
      <c r="I363" s="30"/>
      <c r="J363" s="33"/>
      <c r="K363" s="30"/>
    </row>
    <row r="364" spans="1:11" x14ac:dyDescent="0.25">
      <c r="A364" s="30"/>
      <c r="B364" s="30"/>
      <c r="C364" s="30"/>
      <c r="D364" s="31"/>
      <c r="E364" s="30"/>
      <c r="F364" s="30"/>
      <c r="G364" s="30"/>
      <c r="H364" s="30"/>
      <c r="I364" s="30"/>
      <c r="J364" s="33"/>
      <c r="K364" s="30"/>
    </row>
    <row r="365" spans="1:11" x14ac:dyDescent="0.25">
      <c r="A365" s="30"/>
      <c r="B365" s="30"/>
      <c r="C365" s="30"/>
      <c r="D365" s="31"/>
      <c r="E365" s="30"/>
      <c r="F365" s="30"/>
      <c r="G365" s="30"/>
      <c r="H365" s="30"/>
      <c r="I365" s="30"/>
      <c r="J365" s="33"/>
      <c r="K365" s="30"/>
    </row>
    <row r="366" spans="1:11" x14ac:dyDescent="0.25">
      <c r="A366" s="30"/>
      <c r="B366" s="30"/>
      <c r="C366" s="30"/>
      <c r="D366" s="31"/>
      <c r="E366" s="30"/>
      <c r="F366" s="30"/>
      <c r="G366" s="30"/>
      <c r="H366" s="30"/>
      <c r="I366" s="30"/>
      <c r="J366" s="33"/>
      <c r="K366" s="30"/>
    </row>
    <row r="367" spans="1:11" x14ac:dyDescent="0.25">
      <c r="A367" s="30"/>
      <c r="B367" s="30"/>
      <c r="C367" s="30"/>
      <c r="D367" s="31"/>
      <c r="E367" s="30"/>
      <c r="F367" s="30"/>
      <c r="G367" s="30"/>
      <c r="H367" s="30"/>
      <c r="I367" s="30"/>
      <c r="J367" s="33"/>
      <c r="K367" s="30"/>
    </row>
    <row r="368" spans="1:11" x14ac:dyDescent="0.25">
      <c r="A368" s="30"/>
      <c r="B368" s="30"/>
      <c r="C368" s="30"/>
      <c r="D368" s="31"/>
      <c r="E368" s="30"/>
      <c r="F368" s="30"/>
      <c r="G368" s="30"/>
      <c r="H368" s="30"/>
      <c r="I368" s="30"/>
      <c r="J368" s="33"/>
      <c r="K368" s="30"/>
    </row>
    <row r="369" spans="1:11" x14ac:dyDescent="0.25">
      <c r="A369" s="30"/>
      <c r="B369" s="30"/>
      <c r="C369" s="30"/>
      <c r="D369" s="31"/>
      <c r="E369" s="30"/>
      <c r="F369" s="30"/>
      <c r="G369" s="30"/>
      <c r="H369" s="30"/>
      <c r="I369" s="30"/>
      <c r="J369" s="33"/>
      <c r="K369" s="30"/>
    </row>
    <row r="370" spans="1:11" x14ac:dyDescent="0.25">
      <c r="A370" s="30"/>
      <c r="B370" s="30"/>
      <c r="C370" s="30"/>
      <c r="D370" s="31"/>
      <c r="E370" s="30"/>
      <c r="F370" s="30"/>
      <c r="G370" s="30"/>
      <c r="H370" s="30"/>
      <c r="I370" s="30"/>
      <c r="J370" s="33"/>
      <c r="K370" s="30"/>
    </row>
    <row r="371" spans="1:11" x14ac:dyDescent="0.25">
      <c r="A371" s="30"/>
      <c r="B371" s="30"/>
      <c r="C371" s="30"/>
      <c r="D371" s="31"/>
      <c r="E371" s="30"/>
      <c r="F371" s="30"/>
      <c r="G371" s="30"/>
      <c r="H371" s="30"/>
      <c r="I371" s="30"/>
      <c r="J371" s="33"/>
      <c r="K371" s="30"/>
    </row>
    <row r="372" spans="1:11" x14ac:dyDescent="0.25">
      <c r="A372" s="30"/>
      <c r="B372" s="30"/>
      <c r="C372" s="30"/>
      <c r="D372" s="31"/>
      <c r="E372" s="30"/>
      <c r="F372" s="30"/>
      <c r="G372" s="30"/>
      <c r="H372" s="30"/>
      <c r="I372" s="30"/>
      <c r="J372" s="33"/>
      <c r="K372" s="30"/>
    </row>
    <row r="373" spans="1:11" x14ac:dyDescent="0.25">
      <c r="A373" s="30"/>
      <c r="B373" s="30"/>
      <c r="C373" s="30"/>
      <c r="D373" s="31"/>
      <c r="E373" s="30"/>
      <c r="F373" s="30"/>
      <c r="G373" s="30"/>
      <c r="H373" s="30"/>
      <c r="I373" s="30"/>
      <c r="J373" s="33"/>
      <c r="K373" s="30"/>
    </row>
    <row r="374" spans="1:11" x14ac:dyDescent="0.25">
      <c r="A374" s="30"/>
      <c r="B374" s="30"/>
      <c r="C374" s="30"/>
      <c r="D374" s="31"/>
      <c r="E374" s="30"/>
      <c r="F374" s="30"/>
      <c r="G374" s="30"/>
      <c r="H374" s="30"/>
      <c r="I374" s="30"/>
      <c r="J374" s="33"/>
      <c r="K374" s="30"/>
    </row>
    <row r="375" spans="1:11" x14ac:dyDescent="0.25">
      <c r="A375" s="30"/>
      <c r="B375" s="30"/>
      <c r="C375" s="30"/>
      <c r="D375" s="31"/>
      <c r="E375" s="30"/>
      <c r="F375" s="30"/>
      <c r="G375" s="30"/>
      <c r="H375" s="30"/>
      <c r="I375" s="30"/>
      <c r="J375" s="33"/>
      <c r="K375" s="30"/>
    </row>
    <row r="376" spans="1:11" x14ac:dyDescent="0.25">
      <c r="A376" s="30"/>
      <c r="B376" s="30"/>
      <c r="C376" s="30"/>
      <c r="D376" s="31"/>
      <c r="E376" s="30"/>
      <c r="F376" s="30"/>
      <c r="G376" s="30"/>
      <c r="H376" s="30"/>
      <c r="I376" s="30"/>
      <c r="J376" s="33"/>
      <c r="K376" s="30"/>
    </row>
    <row r="377" spans="1:11" x14ac:dyDescent="0.25">
      <c r="A377" s="30"/>
      <c r="B377" s="30"/>
      <c r="C377" s="30"/>
      <c r="D377" s="31"/>
      <c r="E377" s="30"/>
      <c r="F377" s="30"/>
      <c r="G377" s="30"/>
      <c r="H377" s="30"/>
      <c r="I377" s="30"/>
      <c r="J377" s="33"/>
      <c r="K377" s="30"/>
    </row>
    <row r="378" spans="1:11" x14ac:dyDescent="0.25">
      <c r="A378" s="30"/>
      <c r="B378" s="30"/>
      <c r="C378" s="30"/>
      <c r="D378" s="31"/>
      <c r="E378" s="30"/>
      <c r="F378" s="30"/>
      <c r="G378" s="30"/>
      <c r="H378" s="30"/>
      <c r="I378" s="30"/>
      <c r="J378" s="33"/>
      <c r="K378" s="30"/>
    </row>
    <row r="379" spans="1:11" x14ac:dyDescent="0.25">
      <c r="A379" s="30"/>
      <c r="B379" s="30"/>
      <c r="C379" s="30"/>
      <c r="D379" s="31"/>
      <c r="E379" s="30"/>
      <c r="F379" s="30"/>
      <c r="G379" s="30"/>
      <c r="H379" s="30"/>
      <c r="I379" s="30"/>
      <c r="J379" s="33"/>
      <c r="K379" s="30"/>
    </row>
    <row r="380" spans="1:11" x14ac:dyDescent="0.25">
      <c r="A380" s="30"/>
      <c r="B380" s="30"/>
      <c r="C380" s="30"/>
      <c r="D380" s="31"/>
      <c r="E380" s="30"/>
      <c r="F380" s="30"/>
      <c r="G380" s="30"/>
      <c r="H380" s="30"/>
      <c r="I380" s="30"/>
      <c r="J380" s="33"/>
      <c r="K380" s="30"/>
    </row>
    <row r="381" spans="1:11" x14ac:dyDescent="0.25">
      <c r="A381" s="30"/>
      <c r="B381" s="30"/>
      <c r="C381" s="30"/>
      <c r="D381" s="31"/>
      <c r="E381" s="30"/>
      <c r="F381" s="30"/>
      <c r="G381" s="30"/>
      <c r="H381" s="30"/>
      <c r="I381" s="30"/>
      <c r="J381" s="33"/>
      <c r="K381" s="30"/>
    </row>
    <row r="382" spans="1:11" x14ac:dyDescent="0.25">
      <c r="A382" s="30"/>
      <c r="B382" s="30"/>
      <c r="C382" s="30"/>
      <c r="D382" s="31"/>
      <c r="E382" s="30"/>
      <c r="F382" s="30"/>
      <c r="G382" s="30"/>
      <c r="H382" s="30"/>
      <c r="I382" s="30"/>
      <c r="J382" s="33"/>
      <c r="K382" s="30"/>
    </row>
    <row r="383" spans="1:11" x14ac:dyDescent="0.25">
      <c r="A383" s="30"/>
      <c r="B383" s="30"/>
      <c r="C383" s="30"/>
      <c r="D383" s="31"/>
      <c r="E383" s="30"/>
      <c r="F383" s="30"/>
      <c r="G383" s="30"/>
      <c r="H383" s="30"/>
      <c r="I383" s="30"/>
      <c r="J383" s="33"/>
      <c r="K383" s="30"/>
    </row>
    <row r="384" spans="1:11" x14ac:dyDescent="0.25">
      <c r="A384" s="30"/>
      <c r="B384" s="30"/>
      <c r="C384" s="30"/>
      <c r="D384" s="31"/>
      <c r="E384" s="30"/>
      <c r="F384" s="30"/>
      <c r="G384" s="30"/>
      <c r="H384" s="30"/>
      <c r="I384" s="30"/>
      <c r="J384" s="33"/>
      <c r="K384" s="30"/>
    </row>
    <row r="385" spans="1:11" x14ac:dyDescent="0.25">
      <c r="A385" s="30"/>
      <c r="B385" s="30"/>
      <c r="C385" s="30"/>
      <c r="D385" s="31"/>
      <c r="E385" s="30"/>
      <c r="F385" s="30"/>
      <c r="G385" s="30"/>
      <c r="H385" s="30"/>
      <c r="I385" s="30"/>
      <c r="J385" s="33"/>
      <c r="K385" s="30"/>
    </row>
    <row r="386" spans="1:11" x14ac:dyDescent="0.25">
      <c r="A386" s="30"/>
      <c r="B386" s="30"/>
      <c r="C386" s="30"/>
      <c r="D386" s="31"/>
      <c r="E386" s="30"/>
      <c r="F386" s="30"/>
      <c r="G386" s="30"/>
      <c r="H386" s="30"/>
      <c r="I386" s="30"/>
      <c r="J386" s="33"/>
      <c r="K386" s="30"/>
    </row>
    <row r="387" spans="1:11" x14ac:dyDescent="0.25">
      <c r="A387" s="30"/>
      <c r="B387" s="30"/>
      <c r="C387" s="30"/>
      <c r="D387" s="31"/>
      <c r="E387" s="30"/>
      <c r="F387" s="30"/>
      <c r="G387" s="30"/>
      <c r="H387" s="30"/>
      <c r="I387" s="30"/>
      <c r="J387" s="33"/>
      <c r="K387" s="30"/>
    </row>
    <row r="388" spans="1:11" x14ac:dyDescent="0.25">
      <c r="A388" s="30"/>
      <c r="B388" s="30"/>
      <c r="C388" s="30"/>
      <c r="D388" s="31"/>
      <c r="E388" s="30"/>
      <c r="F388" s="30"/>
      <c r="G388" s="30"/>
      <c r="H388" s="30"/>
      <c r="I388" s="30"/>
      <c r="J388" s="33"/>
      <c r="K388" s="30"/>
    </row>
    <row r="389" spans="1:11" x14ac:dyDescent="0.25">
      <c r="A389" s="30"/>
      <c r="B389" s="30"/>
      <c r="C389" s="30"/>
      <c r="D389" s="31"/>
      <c r="E389" s="30"/>
      <c r="F389" s="30"/>
      <c r="G389" s="30"/>
      <c r="H389" s="30"/>
      <c r="I389" s="30"/>
      <c r="J389" s="33"/>
      <c r="K389" s="30"/>
    </row>
    <row r="390" spans="1:11" x14ac:dyDescent="0.25">
      <c r="A390" s="30"/>
      <c r="B390" s="30"/>
      <c r="C390" s="30"/>
      <c r="D390" s="31"/>
      <c r="E390" s="30"/>
      <c r="F390" s="30"/>
      <c r="G390" s="30"/>
      <c r="H390" s="30"/>
      <c r="I390" s="30"/>
      <c r="J390" s="33"/>
      <c r="K390" s="30"/>
    </row>
    <row r="391" spans="1:11" x14ac:dyDescent="0.25">
      <c r="A391" s="30"/>
      <c r="B391" s="30"/>
      <c r="C391" s="30"/>
      <c r="D391" s="31"/>
      <c r="E391" s="30"/>
      <c r="F391" s="30"/>
      <c r="G391" s="30"/>
      <c r="H391" s="30"/>
      <c r="I391" s="30"/>
      <c r="J391" s="33"/>
      <c r="K391" s="30"/>
    </row>
    <row r="392" spans="1:11" x14ac:dyDescent="0.25">
      <c r="A392" s="30"/>
      <c r="B392" s="30"/>
      <c r="C392" s="30"/>
      <c r="D392" s="31"/>
      <c r="E392" s="30"/>
      <c r="F392" s="30"/>
      <c r="G392" s="30"/>
      <c r="H392" s="30"/>
      <c r="I392" s="30"/>
      <c r="J392" s="33"/>
      <c r="K392" s="30"/>
    </row>
    <row r="393" spans="1:11" x14ac:dyDescent="0.25">
      <c r="A393" s="30"/>
      <c r="B393" s="30"/>
      <c r="C393" s="30"/>
      <c r="D393" s="31"/>
      <c r="E393" s="30"/>
      <c r="F393" s="30"/>
      <c r="G393" s="30"/>
      <c r="H393" s="30"/>
      <c r="I393" s="30"/>
      <c r="J393" s="33"/>
      <c r="K393" s="30"/>
    </row>
    <row r="394" spans="1:11" x14ac:dyDescent="0.25">
      <c r="A394" s="30"/>
      <c r="B394" s="30"/>
      <c r="C394" s="30"/>
      <c r="D394" s="31"/>
      <c r="E394" s="30"/>
      <c r="F394" s="30"/>
      <c r="G394" s="30"/>
      <c r="H394" s="30"/>
      <c r="I394" s="30"/>
      <c r="J394" s="33"/>
      <c r="K394" s="30"/>
    </row>
    <row r="395" spans="1:11" x14ac:dyDescent="0.25">
      <c r="A395" s="30"/>
      <c r="B395" s="30"/>
      <c r="C395" s="30"/>
      <c r="D395" s="31"/>
      <c r="E395" s="30"/>
      <c r="F395" s="30"/>
      <c r="G395" s="30"/>
      <c r="H395" s="30"/>
      <c r="I395" s="30"/>
      <c r="J395" s="33"/>
      <c r="K395" s="30"/>
    </row>
    <row r="396" spans="1:11" x14ac:dyDescent="0.25">
      <c r="A396" s="30"/>
      <c r="B396" s="30"/>
      <c r="C396" s="30"/>
      <c r="D396" s="31"/>
      <c r="E396" s="30"/>
      <c r="F396" s="30"/>
      <c r="G396" s="30"/>
      <c r="H396" s="30"/>
      <c r="I396" s="30"/>
      <c r="J396" s="33"/>
      <c r="K396" s="30"/>
    </row>
    <row r="397" spans="1:11" x14ac:dyDescent="0.25">
      <c r="A397" s="30"/>
      <c r="B397" s="30"/>
      <c r="C397" s="30"/>
      <c r="D397" s="31"/>
      <c r="E397" s="30"/>
      <c r="F397" s="30"/>
      <c r="G397" s="30"/>
      <c r="H397" s="30"/>
      <c r="I397" s="30"/>
      <c r="J397" s="33"/>
      <c r="K397" s="30"/>
    </row>
    <row r="398" spans="1:11" x14ac:dyDescent="0.25">
      <c r="A398" s="30"/>
      <c r="B398" s="30"/>
      <c r="C398" s="30"/>
      <c r="D398" s="31"/>
      <c r="E398" s="30"/>
      <c r="F398" s="30"/>
      <c r="G398" s="30"/>
      <c r="H398" s="30"/>
      <c r="I398" s="30"/>
      <c r="J398" s="33"/>
      <c r="K398" s="30"/>
    </row>
    <row r="399" spans="1:11" x14ac:dyDescent="0.25">
      <c r="A399" s="30"/>
      <c r="B399" s="30"/>
      <c r="C399" s="30"/>
      <c r="D399" s="31"/>
      <c r="E399" s="30"/>
      <c r="F399" s="30"/>
      <c r="G399" s="30"/>
      <c r="H399" s="30"/>
      <c r="I399" s="30"/>
      <c r="J399" s="33"/>
      <c r="K399" s="30"/>
    </row>
    <row r="400" spans="1:11" x14ac:dyDescent="0.25">
      <c r="A400" s="30"/>
      <c r="B400" s="30"/>
      <c r="C400" s="30"/>
      <c r="D400" s="31"/>
      <c r="E400" s="30"/>
      <c r="F400" s="30"/>
      <c r="G400" s="30"/>
      <c r="H400" s="30"/>
      <c r="I400" s="30"/>
      <c r="J400" s="33"/>
      <c r="K400" s="30"/>
    </row>
    <row r="401" spans="1:11" x14ac:dyDescent="0.25">
      <c r="A401" s="30"/>
      <c r="B401" s="30"/>
      <c r="C401" s="30"/>
      <c r="D401" s="31"/>
      <c r="E401" s="30"/>
      <c r="F401" s="30"/>
      <c r="G401" s="30"/>
      <c r="H401" s="30"/>
      <c r="I401" s="30"/>
      <c r="J401" s="33"/>
      <c r="K401" s="30"/>
    </row>
    <row r="402" spans="1:11" x14ac:dyDescent="0.25">
      <c r="A402" s="30"/>
      <c r="B402" s="30"/>
      <c r="C402" s="30"/>
      <c r="D402" s="31"/>
      <c r="E402" s="30"/>
      <c r="F402" s="30"/>
      <c r="G402" s="30"/>
      <c r="H402" s="30"/>
      <c r="I402" s="30"/>
      <c r="J402" s="33"/>
      <c r="K402" s="30"/>
    </row>
    <row r="403" spans="1:11" x14ac:dyDescent="0.25">
      <c r="A403" s="30"/>
      <c r="B403" s="30"/>
      <c r="C403" s="30"/>
      <c r="D403" s="31"/>
      <c r="E403" s="30"/>
      <c r="F403" s="30"/>
      <c r="G403" s="30"/>
      <c r="H403" s="30"/>
      <c r="I403" s="30"/>
      <c r="J403" s="33"/>
      <c r="K403" s="30"/>
    </row>
    <row r="404" spans="1:11" x14ac:dyDescent="0.25">
      <c r="A404" s="30"/>
      <c r="B404" s="30"/>
      <c r="C404" s="30"/>
      <c r="D404" s="31"/>
      <c r="E404" s="30"/>
      <c r="F404" s="30"/>
      <c r="G404" s="30"/>
      <c r="H404" s="30"/>
      <c r="I404" s="30"/>
      <c r="J404" s="33"/>
      <c r="K404" s="30"/>
    </row>
    <row r="405" spans="1:11" x14ac:dyDescent="0.25">
      <c r="A405" s="30"/>
      <c r="B405" s="30"/>
      <c r="C405" s="30"/>
      <c r="D405" s="31"/>
      <c r="E405" s="30"/>
      <c r="F405" s="30"/>
      <c r="G405" s="30"/>
      <c r="H405" s="30"/>
      <c r="I405" s="30"/>
      <c r="J405" s="33"/>
      <c r="K405" s="30"/>
    </row>
    <row r="406" spans="1:11" x14ac:dyDescent="0.25">
      <c r="A406" s="30"/>
      <c r="B406" s="30"/>
      <c r="C406" s="30"/>
      <c r="D406" s="31"/>
      <c r="E406" s="30"/>
      <c r="F406" s="30"/>
      <c r="G406" s="30"/>
      <c r="H406" s="30"/>
      <c r="I406" s="30"/>
      <c r="J406" s="33"/>
      <c r="K406" s="30"/>
    </row>
    <row r="407" spans="1:11" x14ac:dyDescent="0.25">
      <c r="A407" s="30"/>
      <c r="B407" s="30"/>
      <c r="C407" s="30"/>
      <c r="D407" s="31"/>
      <c r="E407" s="30"/>
      <c r="F407" s="30"/>
      <c r="G407" s="30"/>
      <c r="H407" s="30"/>
      <c r="I407" s="30"/>
      <c r="J407" s="33"/>
      <c r="K407" s="30"/>
    </row>
    <row r="408" spans="1:11" x14ac:dyDescent="0.25">
      <c r="A408" s="30"/>
      <c r="B408" s="30"/>
      <c r="C408" s="30"/>
      <c r="D408" s="31"/>
      <c r="E408" s="30"/>
      <c r="F408" s="30"/>
      <c r="G408" s="30"/>
      <c r="H408" s="30"/>
      <c r="I408" s="30"/>
      <c r="J408" s="33"/>
      <c r="K408" s="30"/>
    </row>
    <row r="409" spans="1:11" x14ac:dyDescent="0.25">
      <c r="A409" s="30"/>
      <c r="B409" s="30"/>
      <c r="C409" s="30"/>
      <c r="D409" s="31"/>
      <c r="E409" s="30"/>
      <c r="F409" s="30"/>
      <c r="G409" s="30"/>
      <c r="H409" s="30"/>
      <c r="I409" s="30"/>
      <c r="J409" s="33"/>
      <c r="K409" s="30"/>
    </row>
    <row r="410" spans="1:11" x14ac:dyDescent="0.25">
      <c r="A410" s="30"/>
      <c r="B410" s="30"/>
      <c r="C410" s="30"/>
      <c r="D410" s="31"/>
      <c r="E410" s="30"/>
      <c r="F410" s="30"/>
      <c r="G410" s="30"/>
      <c r="H410" s="30"/>
      <c r="I410" s="30"/>
      <c r="J410" s="33"/>
      <c r="K410" s="30"/>
    </row>
    <row r="411" spans="1:11" x14ac:dyDescent="0.25">
      <c r="A411" s="30"/>
      <c r="B411" s="30"/>
      <c r="C411" s="30"/>
      <c r="D411" s="31"/>
      <c r="E411" s="30"/>
      <c r="F411" s="30"/>
      <c r="G411" s="30"/>
      <c r="H411" s="30"/>
      <c r="I411" s="30"/>
      <c r="J411" s="33"/>
      <c r="K411" s="30"/>
    </row>
    <row r="412" spans="1:11" x14ac:dyDescent="0.25">
      <c r="A412" s="30"/>
      <c r="B412" s="30"/>
      <c r="C412" s="30"/>
      <c r="D412" s="31"/>
      <c r="E412" s="30"/>
      <c r="F412" s="30"/>
      <c r="G412" s="30"/>
      <c r="H412" s="30"/>
      <c r="I412" s="30"/>
      <c r="J412" s="33"/>
      <c r="K412" s="30"/>
    </row>
    <row r="413" spans="1:11" x14ac:dyDescent="0.25">
      <c r="A413" s="30"/>
      <c r="B413" s="30"/>
      <c r="C413" s="30"/>
      <c r="D413" s="31"/>
      <c r="E413" s="30"/>
      <c r="F413" s="30"/>
      <c r="G413" s="30"/>
      <c r="H413" s="30"/>
      <c r="I413" s="30"/>
      <c r="J413" s="33"/>
      <c r="K413" s="30"/>
    </row>
    <row r="414" spans="1:11" x14ac:dyDescent="0.25">
      <c r="A414" s="30"/>
      <c r="B414" s="30"/>
      <c r="C414" s="30"/>
      <c r="D414" s="31"/>
      <c r="E414" s="30"/>
      <c r="F414" s="30"/>
      <c r="G414" s="30"/>
      <c r="H414" s="30"/>
      <c r="I414" s="30"/>
      <c r="J414" s="33"/>
      <c r="K414" s="30"/>
    </row>
    <row r="415" spans="1:11" x14ac:dyDescent="0.25">
      <c r="A415" s="30"/>
      <c r="B415" s="30"/>
      <c r="C415" s="30"/>
      <c r="D415" s="31"/>
      <c r="E415" s="30"/>
      <c r="F415" s="30"/>
      <c r="G415" s="30"/>
      <c r="H415" s="30"/>
      <c r="I415" s="30"/>
      <c r="J415" s="33"/>
      <c r="K415" s="30"/>
    </row>
    <row r="416" spans="1:11" x14ac:dyDescent="0.25">
      <c r="A416" s="30"/>
      <c r="B416" s="30"/>
      <c r="C416" s="30"/>
      <c r="D416" s="31"/>
      <c r="E416" s="30"/>
      <c r="F416" s="30"/>
      <c r="G416" s="30"/>
      <c r="H416" s="30"/>
      <c r="I416" s="30"/>
      <c r="J416" s="33"/>
      <c r="K416" s="30"/>
    </row>
    <row r="417" spans="1:11" x14ac:dyDescent="0.25">
      <c r="A417" s="30"/>
      <c r="B417" s="30"/>
      <c r="C417" s="30"/>
      <c r="D417" s="31"/>
      <c r="E417" s="30"/>
      <c r="F417" s="30"/>
      <c r="G417" s="30"/>
      <c r="H417" s="30"/>
      <c r="I417" s="30"/>
      <c r="J417" s="33"/>
      <c r="K417" s="30"/>
    </row>
    <row r="418" spans="1:11" x14ac:dyDescent="0.25">
      <c r="A418" s="30"/>
      <c r="B418" s="30"/>
      <c r="C418" s="30"/>
      <c r="D418" s="31"/>
      <c r="E418" s="30"/>
      <c r="F418" s="30"/>
      <c r="G418" s="30"/>
      <c r="H418" s="30"/>
      <c r="I418" s="30"/>
      <c r="J418" s="33"/>
      <c r="K418" s="30"/>
    </row>
    <row r="419" spans="1:11" x14ac:dyDescent="0.25">
      <c r="A419" s="30"/>
      <c r="B419" s="30"/>
      <c r="C419" s="30"/>
      <c r="D419" s="31"/>
      <c r="E419" s="30"/>
      <c r="F419" s="30"/>
      <c r="G419" s="30"/>
      <c r="H419" s="30"/>
      <c r="I419" s="30"/>
      <c r="J419" s="33"/>
      <c r="K419" s="30"/>
    </row>
    <row r="420" spans="1:11" x14ac:dyDescent="0.25">
      <c r="A420" s="30"/>
      <c r="B420" s="30"/>
      <c r="C420" s="30"/>
      <c r="D420" s="31"/>
      <c r="E420" s="30"/>
      <c r="F420" s="30"/>
      <c r="G420" s="30"/>
      <c r="H420" s="30"/>
      <c r="I420" s="30"/>
      <c r="J420" s="33"/>
      <c r="K420" s="30"/>
    </row>
    <row r="421" spans="1:11" x14ac:dyDescent="0.25">
      <c r="A421" s="30"/>
      <c r="B421" s="30"/>
      <c r="C421" s="30"/>
      <c r="D421" s="31"/>
      <c r="E421" s="30"/>
      <c r="F421" s="30"/>
      <c r="G421" s="30"/>
      <c r="H421" s="30"/>
      <c r="I421" s="30"/>
      <c r="J421" s="33"/>
      <c r="K421" s="30"/>
    </row>
    <row r="422" spans="1:11" x14ac:dyDescent="0.25">
      <c r="A422" s="30"/>
      <c r="B422" s="30"/>
      <c r="C422" s="30"/>
      <c r="D422" s="31"/>
      <c r="E422" s="30"/>
      <c r="F422" s="30"/>
      <c r="G422" s="30"/>
      <c r="H422" s="30"/>
      <c r="I422" s="30"/>
      <c r="J422" s="33"/>
      <c r="K422" s="30"/>
    </row>
    <row r="423" spans="1:11" x14ac:dyDescent="0.25">
      <c r="A423" s="30"/>
      <c r="B423" s="30"/>
      <c r="C423" s="30"/>
      <c r="D423" s="31"/>
      <c r="E423" s="30"/>
      <c r="F423" s="30"/>
      <c r="G423" s="30"/>
      <c r="H423" s="30"/>
      <c r="I423" s="30"/>
      <c r="J423" s="33"/>
      <c r="K423" s="30"/>
    </row>
    <row r="424" spans="1:11" x14ac:dyDescent="0.25">
      <c r="A424" s="30"/>
      <c r="B424" s="30"/>
      <c r="C424" s="30"/>
      <c r="D424" s="31"/>
      <c r="E424" s="30"/>
      <c r="F424" s="30"/>
      <c r="G424" s="30"/>
      <c r="H424" s="30"/>
      <c r="I424" s="30"/>
      <c r="J424" s="33"/>
      <c r="K424" s="30"/>
    </row>
    <row r="425" spans="1:11" x14ac:dyDescent="0.25">
      <c r="A425" s="30"/>
      <c r="B425" s="30"/>
      <c r="C425" s="30"/>
      <c r="D425" s="31"/>
      <c r="E425" s="30"/>
      <c r="F425" s="30"/>
      <c r="G425" s="30"/>
      <c r="H425" s="30"/>
      <c r="I425" s="30"/>
      <c r="J425" s="33"/>
      <c r="K425" s="30"/>
    </row>
    <row r="426" spans="1:11" x14ac:dyDescent="0.25">
      <c r="A426" s="30"/>
      <c r="B426" s="30"/>
      <c r="C426" s="30"/>
      <c r="D426" s="31"/>
      <c r="E426" s="30"/>
      <c r="F426" s="30"/>
      <c r="G426" s="30"/>
      <c r="H426" s="30"/>
      <c r="I426" s="30"/>
      <c r="J426" s="33"/>
      <c r="K426" s="30"/>
    </row>
    <row r="427" spans="1:11" x14ac:dyDescent="0.25">
      <c r="A427" s="30"/>
      <c r="B427" s="30"/>
      <c r="C427" s="30"/>
      <c r="D427" s="31"/>
      <c r="E427" s="30"/>
      <c r="F427" s="30"/>
      <c r="G427" s="30"/>
      <c r="H427" s="30"/>
      <c r="I427" s="30"/>
      <c r="J427" s="33"/>
      <c r="K427" s="30"/>
    </row>
    <row r="428" spans="1:11" x14ac:dyDescent="0.25">
      <c r="A428" s="30"/>
      <c r="B428" s="30"/>
      <c r="C428" s="30"/>
      <c r="D428" s="31"/>
      <c r="E428" s="30"/>
      <c r="F428" s="30"/>
      <c r="G428" s="30"/>
      <c r="H428" s="30"/>
      <c r="I428" s="30"/>
      <c r="J428" s="33"/>
      <c r="K428" s="30"/>
    </row>
    <row r="429" spans="1:11" x14ac:dyDescent="0.25">
      <c r="A429" s="30"/>
      <c r="B429" s="30"/>
      <c r="C429" s="30"/>
      <c r="D429" s="31"/>
      <c r="E429" s="30"/>
      <c r="F429" s="30"/>
      <c r="G429" s="30"/>
      <c r="H429" s="30"/>
      <c r="I429" s="30"/>
      <c r="J429" s="33"/>
      <c r="K429" s="30"/>
    </row>
    <row r="430" spans="1:11" x14ac:dyDescent="0.25">
      <c r="A430" s="30"/>
      <c r="B430" s="30"/>
      <c r="C430" s="30"/>
      <c r="D430" s="31"/>
      <c r="E430" s="30"/>
      <c r="F430" s="30"/>
      <c r="G430" s="30"/>
      <c r="H430" s="30"/>
      <c r="I430" s="30"/>
      <c r="J430" s="33"/>
      <c r="K430" s="30"/>
    </row>
    <row r="431" spans="1:11" x14ac:dyDescent="0.25">
      <c r="A431" s="30"/>
      <c r="B431" s="30"/>
      <c r="C431" s="30"/>
      <c r="D431" s="31"/>
      <c r="E431" s="30"/>
      <c r="F431" s="30"/>
      <c r="G431" s="30"/>
      <c r="H431" s="30"/>
      <c r="I431" s="30"/>
      <c r="J431" s="33"/>
      <c r="K431" s="30"/>
    </row>
    <row r="432" spans="1:11" x14ac:dyDescent="0.25">
      <c r="A432" s="30"/>
      <c r="B432" s="30"/>
      <c r="C432" s="30"/>
      <c r="D432" s="31"/>
      <c r="E432" s="30"/>
      <c r="F432" s="30"/>
      <c r="G432" s="30"/>
      <c r="H432" s="30"/>
      <c r="I432" s="30"/>
      <c r="J432" s="33"/>
      <c r="K432" s="30"/>
    </row>
    <row r="433" spans="1:11" x14ac:dyDescent="0.25">
      <c r="A433" s="30"/>
      <c r="B433" s="30"/>
      <c r="C433" s="30"/>
      <c r="D433" s="31"/>
      <c r="E433" s="30"/>
      <c r="F433" s="30"/>
      <c r="G433" s="30"/>
      <c r="H433" s="30"/>
      <c r="I433" s="30"/>
      <c r="J433" s="33"/>
      <c r="K433" s="30"/>
    </row>
    <row r="434" spans="1:11" x14ac:dyDescent="0.25">
      <c r="A434" s="30"/>
      <c r="B434" s="30"/>
      <c r="C434" s="30"/>
      <c r="D434" s="31"/>
      <c r="E434" s="30"/>
      <c r="F434" s="30"/>
      <c r="G434" s="30"/>
      <c r="H434" s="30"/>
      <c r="I434" s="30"/>
      <c r="J434" s="33"/>
      <c r="K434" s="30"/>
    </row>
    <row r="435" spans="1:11" x14ac:dyDescent="0.25">
      <c r="A435" s="30"/>
      <c r="B435" s="30"/>
      <c r="C435" s="30"/>
      <c r="D435" s="31"/>
      <c r="E435" s="30"/>
      <c r="F435" s="30"/>
      <c r="G435" s="30"/>
      <c r="H435" s="30"/>
      <c r="I435" s="30"/>
      <c r="J435" s="33"/>
      <c r="K435" s="30"/>
    </row>
    <row r="436" spans="1:11" x14ac:dyDescent="0.25">
      <c r="A436" s="30"/>
      <c r="B436" s="30"/>
      <c r="C436" s="30"/>
      <c r="D436" s="31"/>
      <c r="E436" s="30"/>
      <c r="F436" s="30"/>
      <c r="G436" s="30"/>
      <c r="H436" s="30"/>
      <c r="I436" s="30"/>
      <c r="J436" s="33"/>
      <c r="K436" s="30"/>
    </row>
    <row r="437" spans="1:11" x14ac:dyDescent="0.25">
      <c r="A437" s="30"/>
      <c r="B437" s="30"/>
      <c r="C437" s="30"/>
      <c r="D437" s="31"/>
      <c r="E437" s="30"/>
      <c r="F437" s="30"/>
      <c r="G437" s="30"/>
      <c r="H437" s="30"/>
      <c r="I437" s="30"/>
      <c r="J437" s="33"/>
      <c r="K437" s="30"/>
    </row>
    <row r="438" spans="1:11" x14ac:dyDescent="0.25">
      <c r="A438" s="30"/>
      <c r="B438" s="30"/>
      <c r="C438" s="30"/>
      <c r="D438" s="31"/>
      <c r="E438" s="30"/>
      <c r="F438" s="30"/>
      <c r="G438" s="30"/>
      <c r="H438" s="30"/>
      <c r="I438" s="30"/>
      <c r="J438" s="33"/>
      <c r="K438" s="30"/>
    </row>
    <row r="439" spans="1:11" x14ac:dyDescent="0.25">
      <c r="A439" s="30"/>
      <c r="B439" s="30"/>
      <c r="C439" s="30"/>
      <c r="D439" s="31"/>
      <c r="E439" s="30"/>
      <c r="F439" s="30"/>
      <c r="G439" s="30"/>
      <c r="H439" s="30"/>
      <c r="I439" s="30"/>
      <c r="J439" s="33"/>
      <c r="K439" s="30"/>
    </row>
    <row r="440" spans="1:11" x14ac:dyDescent="0.25">
      <c r="A440" s="30"/>
      <c r="B440" s="30"/>
      <c r="C440" s="30"/>
      <c r="D440" s="31"/>
      <c r="E440" s="30"/>
      <c r="F440" s="30"/>
      <c r="G440" s="30"/>
      <c r="H440" s="30"/>
      <c r="I440" s="30"/>
      <c r="J440" s="33"/>
      <c r="K440" s="30"/>
    </row>
    <row r="441" spans="1:11" x14ac:dyDescent="0.25">
      <c r="A441" s="30"/>
      <c r="B441" s="30"/>
      <c r="C441" s="30"/>
      <c r="D441" s="31"/>
      <c r="E441" s="30"/>
      <c r="F441" s="30"/>
      <c r="G441" s="30"/>
      <c r="H441" s="30"/>
      <c r="I441" s="30"/>
      <c r="J441" s="33"/>
      <c r="K441" s="30"/>
    </row>
    <row r="442" spans="1:11" x14ac:dyDescent="0.25">
      <c r="A442" s="30"/>
      <c r="B442" s="30"/>
      <c r="C442" s="30"/>
      <c r="D442" s="31"/>
      <c r="E442" s="30"/>
      <c r="F442" s="30"/>
      <c r="G442" s="30"/>
      <c r="H442" s="30"/>
      <c r="I442" s="30"/>
      <c r="J442" s="33"/>
      <c r="K442" s="30"/>
    </row>
    <row r="443" spans="1:11" x14ac:dyDescent="0.25">
      <c r="A443" s="30"/>
      <c r="B443" s="30"/>
      <c r="C443" s="30"/>
      <c r="D443" s="31"/>
      <c r="E443" s="30"/>
      <c r="F443" s="30"/>
      <c r="G443" s="30"/>
      <c r="H443" s="30"/>
      <c r="I443" s="30"/>
      <c r="J443" s="33"/>
      <c r="K443" s="30"/>
    </row>
    <row r="444" spans="1:11" x14ac:dyDescent="0.25">
      <c r="A444" s="30"/>
      <c r="B444" s="30"/>
      <c r="C444" s="30"/>
      <c r="D444" s="31"/>
      <c r="E444" s="30"/>
      <c r="F444" s="30"/>
      <c r="G444" s="30"/>
      <c r="H444" s="30"/>
      <c r="I444" s="30"/>
      <c r="J444" s="33"/>
      <c r="K444" s="30"/>
    </row>
    <row r="445" spans="1:11" x14ac:dyDescent="0.25">
      <c r="A445" s="30"/>
      <c r="B445" s="30"/>
      <c r="C445" s="30"/>
      <c r="D445" s="31"/>
      <c r="E445" s="30"/>
      <c r="F445" s="30"/>
      <c r="G445" s="30"/>
      <c r="H445" s="30"/>
      <c r="I445" s="30"/>
      <c r="J445" s="33"/>
      <c r="K445" s="30"/>
    </row>
    <row r="446" spans="1:11" x14ac:dyDescent="0.25">
      <c r="A446" s="30"/>
      <c r="B446" s="30"/>
      <c r="C446" s="30"/>
      <c r="D446" s="31"/>
      <c r="E446" s="30"/>
      <c r="F446" s="30"/>
      <c r="G446" s="30"/>
      <c r="H446" s="30"/>
      <c r="I446" s="30"/>
      <c r="J446" s="33"/>
      <c r="K446" s="30"/>
    </row>
    <row r="447" spans="1:11" x14ac:dyDescent="0.25">
      <c r="A447" s="30"/>
      <c r="B447" s="30"/>
      <c r="C447" s="30"/>
      <c r="D447" s="31"/>
      <c r="E447" s="30"/>
      <c r="F447" s="30"/>
      <c r="G447" s="30"/>
      <c r="H447" s="30"/>
      <c r="I447" s="30"/>
      <c r="J447" s="33"/>
      <c r="K447" s="30"/>
    </row>
    <row r="448" spans="1:11" x14ac:dyDescent="0.25">
      <c r="A448" s="30"/>
      <c r="B448" s="30"/>
      <c r="C448" s="30"/>
      <c r="D448" s="31"/>
      <c r="E448" s="30"/>
      <c r="F448" s="30"/>
      <c r="G448" s="30"/>
      <c r="H448" s="30"/>
      <c r="I448" s="30"/>
      <c r="J448" s="33"/>
      <c r="K448" s="30"/>
    </row>
    <row r="449" spans="1:11" x14ac:dyDescent="0.25">
      <c r="A449" s="30"/>
      <c r="B449" s="30"/>
      <c r="C449" s="30"/>
      <c r="D449" s="31"/>
      <c r="E449" s="30"/>
      <c r="F449" s="30"/>
      <c r="G449" s="30"/>
      <c r="H449" s="30"/>
      <c r="I449" s="30"/>
      <c r="J449" s="33"/>
      <c r="K449" s="30"/>
    </row>
    <row r="450" spans="1:11" x14ac:dyDescent="0.25">
      <c r="A450" s="30"/>
      <c r="B450" s="30"/>
      <c r="C450" s="30"/>
      <c r="D450" s="31"/>
      <c r="E450" s="30"/>
      <c r="F450" s="30"/>
      <c r="G450" s="30"/>
      <c r="H450" s="30"/>
      <c r="I450" s="30"/>
      <c r="J450" s="33"/>
      <c r="K450" s="30"/>
    </row>
    <row r="451" spans="1:11" x14ac:dyDescent="0.25">
      <c r="A451" s="30"/>
      <c r="B451" s="30"/>
      <c r="C451" s="30"/>
      <c r="D451" s="31"/>
      <c r="E451" s="30"/>
      <c r="F451" s="30"/>
      <c r="G451" s="30"/>
      <c r="H451" s="30"/>
      <c r="I451" s="30"/>
      <c r="J451" s="33"/>
      <c r="K451" s="30"/>
    </row>
    <row r="452" spans="1:11" x14ac:dyDescent="0.25">
      <c r="A452" s="30"/>
      <c r="B452" s="30"/>
      <c r="C452" s="30"/>
      <c r="D452" s="31"/>
      <c r="E452" s="30"/>
      <c r="F452" s="30"/>
      <c r="G452" s="30"/>
      <c r="H452" s="30"/>
      <c r="I452" s="30"/>
      <c r="J452" s="33"/>
      <c r="K452" s="30"/>
    </row>
    <row r="453" spans="1:11" x14ac:dyDescent="0.25">
      <c r="A453" s="30"/>
      <c r="B453" s="30"/>
      <c r="C453" s="30"/>
      <c r="D453" s="31"/>
      <c r="E453" s="30"/>
      <c r="F453" s="30"/>
      <c r="G453" s="30"/>
      <c r="H453" s="30"/>
      <c r="I453" s="30"/>
      <c r="J453" s="33"/>
      <c r="K453" s="30"/>
    </row>
    <row r="454" spans="1:11" x14ac:dyDescent="0.25">
      <c r="A454" s="30"/>
      <c r="B454" s="30"/>
      <c r="C454" s="30"/>
      <c r="D454" s="31"/>
      <c r="E454" s="30"/>
      <c r="F454" s="30"/>
      <c r="G454" s="30"/>
      <c r="H454" s="30"/>
      <c r="I454" s="30"/>
      <c r="J454" s="33"/>
      <c r="K454" s="30"/>
    </row>
    <row r="455" spans="1:11" x14ac:dyDescent="0.25">
      <c r="A455" s="30"/>
      <c r="B455" s="30"/>
      <c r="C455" s="30"/>
      <c r="D455" s="31"/>
      <c r="E455" s="30"/>
      <c r="F455" s="30"/>
      <c r="G455" s="30"/>
      <c r="H455" s="30"/>
      <c r="I455" s="30"/>
      <c r="J455" s="33"/>
      <c r="K455" s="30"/>
    </row>
    <row r="456" spans="1:11" x14ac:dyDescent="0.25">
      <c r="A456" s="30"/>
      <c r="B456" s="30"/>
      <c r="C456" s="30"/>
      <c r="D456" s="31"/>
      <c r="E456" s="30"/>
      <c r="F456" s="30"/>
      <c r="G456" s="30"/>
      <c r="H456" s="30"/>
      <c r="I456" s="30"/>
      <c r="J456" s="33"/>
      <c r="K456" s="30"/>
    </row>
    <row r="457" spans="1:11" x14ac:dyDescent="0.25">
      <c r="A457" s="30"/>
      <c r="B457" s="30"/>
      <c r="C457" s="30"/>
      <c r="D457" s="31"/>
      <c r="E457" s="30"/>
      <c r="F457" s="30"/>
      <c r="G457" s="30"/>
      <c r="H457" s="30"/>
      <c r="I457" s="30"/>
      <c r="J457" s="33"/>
      <c r="K457" s="30"/>
    </row>
    <row r="458" spans="1:11" x14ac:dyDescent="0.25">
      <c r="A458" s="30"/>
      <c r="B458" s="30"/>
      <c r="C458" s="30"/>
      <c r="D458" s="31"/>
      <c r="E458" s="30"/>
      <c r="F458" s="30"/>
      <c r="G458" s="30"/>
      <c r="H458" s="30"/>
      <c r="I458" s="30"/>
      <c r="J458" s="33"/>
      <c r="K458" s="30"/>
    </row>
    <row r="459" spans="1:11" x14ac:dyDescent="0.25">
      <c r="A459" s="30"/>
      <c r="B459" s="30"/>
      <c r="C459" s="30"/>
      <c r="D459" s="31"/>
      <c r="E459" s="30"/>
      <c r="F459" s="30"/>
      <c r="G459" s="30"/>
      <c r="H459" s="30"/>
      <c r="I459" s="30"/>
      <c r="J459" s="33"/>
      <c r="K459" s="30"/>
    </row>
    <row r="460" spans="1:11" x14ac:dyDescent="0.25">
      <c r="A460" s="30"/>
      <c r="B460" s="30"/>
      <c r="C460" s="30"/>
      <c r="D460" s="31"/>
      <c r="E460" s="30"/>
      <c r="F460" s="30"/>
      <c r="G460" s="30"/>
      <c r="H460" s="30"/>
      <c r="I460" s="30"/>
      <c r="J460" s="33"/>
      <c r="K460" s="30"/>
    </row>
    <row r="461" spans="1:11" x14ac:dyDescent="0.25">
      <c r="A461" s="30"/>
      <c r="B461" s="30"/>
      <c r="C461" s="30"/>
      <c r="D461" s="31"/>
      <c r="E461" s="30"/>
      <c r="F461" s="30"/>
      <c r="G461" s="30"/>
      <c r="H461" s="30"/>
      <c r="I461" s="30"/>
      <c r="J461" s="33"/>
      <c r="K461" s="30"/>
    </row>
    <row r="462" spans="1:11" x14ac:dyDescent="0.25">
      <c r="A462" s="30"/>
      <c r="B462" s="30"/>
      <c r="C462" s="30"/>
      <c r="D462" s="31"/>
      <c r="E462" s="30"/>
      <c r="F462" s="30"/>
      <c r="G462" s="30"/>
      <c r="H462" s="30"/>
      <c r="I462" s="30"/>
      <c r="J462" s="33"/>
      <c r="K462" s="30"/>
    </row>
    <row r="463" spans="1:11" x14ac:dyDescent="0.25">
      <c r="A463" s="30"/>
      <c r="B463" s="30"/>
      <c r="C463" s="30"/>
      <c r="D463" s="31"/>
      <c r="E463" s="30"/>
      <c r="F463" s="30"/>
      <c r="G463" s="30"/>
      <c r="H463" s="30"/>
      <c r="I463" s="30"/>
      <c r="J463" s="33"/>
      <c r="K463" s="30"/>
    </row>
    <row r="464" spans="1:11" x14ac:dyDescent="0.25">
      <c r="A464" s="30"/>
      <c r="B464" s="30"/>
      <c r="C464" s="30"/>
      <c r="D464" s="31"/>
      <c r="E464" s="30"/>
      <c r="F464" s="30"/>
      <c r="G464" s="30"/>
      <c r="H464" s="30"/>
      <c r="I464" s="30"/>
      <c r="J464" s="33"/>
      <c r="K464" s="30"/>
    </row>
    <row r="465" spans="1:11" x14ac:dyDescent="0.25">
      <c r="A465" s="30"/>
      <c r="B465" s="30"/>
      <c r="C465" s="30"/>
      <c r="D465" s="31"/>
      <c r="E465" s="30"/>
      <c r="F465" s="30"/>
      <c r="G465" s="30"/>
      <c r="H465" s="30"/>
      <c r="I465" s="30"/>
      <c r="J465" s="33"/>
      <c r="K465" s="30"/>
    </row>
    <row r="466" spans="1:11" x14ac:dyDescent="0.25">
      <c r="A466" s="30"/>
      <c r="B466" s="30"/>
      <c r="C466" s="30"/>
      <c r="D466" s="31"/>
      <c r="E466" s="30"/>
      <c r="F466" s="30"/>
      <c r="G466" s="30"/>
      <c r="H466" s="30"/>
      <c r="I466" s="30"/>
      <c r="J466" s="33"/>
      <c r="K466" s="30"/>
    </row>
    <row r="467" spans="1:11" x14ac:dyDescent="0.25">
      <c r="A467" s="30"/>
      <c r="B467" s="30"/>
      <c r="C467" s="30"/>
      <c r="D467" s="31"/>
      <c r="E467" s="30"/>
      <c r="F467" s="30"/>
      <c r="G467" s="30"/>
      <c r="H467" s="30"/>
      <c r="I467" s="30"/>
      <c r="J467" s="33"/>
      <c r="K467" s="30"/>
    </row>
    <row r="468" spans="1:11" x14ac:dyDescent="0.25">
      <c r="A468" s="30"/>
      <c r="B468" s="30"/>
      <c r="C468" s="30"/>
      <c r="D468" s="31"/>
      <c r="E468" s="30"/>
      <c r="F468" s="30"/>
      <c r="G468" s="30"/>
      <c r="H468" s="30"/>
      <c r="I468" s="30"/>
      <c r="J468" s="33"/>
      <c r="K468" s="30"/>
    </row>
    <row r="469" spans="1:11" x14ac:dyDescent="0.25">
      <c r="A469" s="30"/>
      <c r="B469" s="30"/>
      <c r="C469" s="30"/>
      <c r="D469" s="31"/>
      <c r="E469" s="30"/>
      <c r="F469" s="30"/>
      <c r="G469" s="30"/>
      <c r="H469" s="30"/>
      <c r="I469" s="30"/>
      <c r="J469" s="33"/>
      <c r="K469" s="30"/>
    </row>
    <row r="470" spans="1:11" x14ac:dyDescent="0.25">
      <c r="A470" s="30"/>
      <c r="B470" s="30"/>
      <c r="C470" s="30"/>
      <c r="D470" s="31"/>
      <c r="E470" s="30"/>
      <c r="F470" s="30"/>
      <c r="G470" s="30"/>
      <c r="H470" s="30"/>
      <c r="I470" s="30"/>
      <c r="J470" s="33"/>
      <c r="K470" s="30"/>
    </row>
    <row r="471" spans="1:11" x14ac:dyDescent="0.25">
      <c r="A471" s="30"/>
      <c r="B471" s="30"/>
      <c r="C471" s="30"/>
      <c r="D471" s="31"/>
      <c r="E471" s="30"/>
      <c r="F471" s="30"/>
      <c r="G471" s="30"/>
      <c r="H471" s="30"/>
      <c r="I471" s="30"/>
      <c r="J471" s="33"/>
      <c r="K471" s="30"/>
    </row>
    <row r="472" spans="1:11" x14ac:dyDescent="0.25">
      <c r="A472" s="30"/>
      <c r="B472" s="30"/>
      <c r="C472" s="30"/>
      <c r="D472" s="31"/>
      <c r="E472" s="30"/>
      <c r="F472" s="30"/>
      <c r="G472" s="30"/>
      <c r="H472" s="30"/>
      <c r="I472" s="30"/>
      <c r="J472" s="33"/>
      <c r="K472" s="30"/>
    </row>
    <row r="473" spans="1:11" x14ac:dyDescent="0.25">
      <c r="A473" s="30"/>
      <c r="B473" s="30"/>
      <c r="C473" s="30"/>
      <c r="D473" s="31"/>
      <c r="E473" s="30"/>
      <c r="F473" s="30"/>
      <c r="G473" s="30"/>
      <c r="H473" s="30"/>
      <c r="I473" s="30"/>
      <c r="J473" s="33"/>
      <c r="K473" s="30"/>
    </row>
    <row r="474" spans="1:11" x14ac:dyDescent="0.25">
      <c r="A474" s="30"/>
      <c r="B474" s="30"/>
      <c r="C474" s="30"/>
      <c r="D474" s="31"/>
      <c r="E474" s="30"/>
      <c r="F474" s="30"/>
      <c r="G474" s="30"/>
      <c r="H474" s="30"/>
      <c r="I474" s="30"/>
      <c r="J474" s="33"/>
      <c r="K474" s="30"/>
    </row>
    <row r="475" spans="1:11" x14ac:dyDescent="0.25">
      <c r="A475" s="30"/>
      <c r="B475" s="30"/>
      <c r="C475" s="30"/>
      <c r="D475" s="31"/>
      <c r="E475" s="30"/>
      <c r="F475" s="30"/>
      <c r="G475" s="30"/>
      <c r="H475" s="30"/>
      <c r="I475" s="30"/>
      <c r="J475" s="33"/>
      <c r="K475" s="30"/>
    </row>
    <row r="476" spans="1:11" x14ac:dyDescent="0.25">
      <c r="A476" s="30"/>
      <c r="B476" s="30"/>
      <c r="C476" s="30"/>
      <c r="D476" s="31"/>
      <c r="E476" s="30"/>
      <c r="F476" s="30"/>
      <c r="G476" s="30"/>
      <c r="H476" s="30"/>
      <c r="I476" s="30"/>
      <c r="J476" s="33"/>
      <c r="K476" s="30"/>
    </row>
    <row r="477" spans="1:11" x14ac:dyDescent="0.25">
      <c r="A477" s="30"/>
      <c r="B477" s="30"/>
      <c r="C477" s="30"/>
      <c r="D477" s="31"/>
      <c r="E477" s="30"/>
      <c r="F477" s="30"/>
      <c r="G477" s="30"/>
      <c r="H477" s="30"/>
      <c r="I477" s="30"/>
      <c r="J477" s="33"/>
      <c r="K477" s="30"/>
    </row>
    <row r="478" spans="1:11" x14ac:dyDescent="0.25">
      <c r="A478" s="30"/>
      <c r="B478" s="30"/>
      <c r="C478" s="30"/>
      <c r="D478" s="31"/>
      <c r="E478" s="30"/>
      <c r="F478" s="30"/>
      <c r="G478" s="30"/>
      <c r="H478" s="30"/>
      <c r="I478" s="30"/>
      <c r="J478" s="33"/>
      <c r="K478" s="30"/>
    </row>
    <row r="479" spans="1:11" x14ac:dyDescent="0.25">
      <c r="A479" s="30"/>
      <c r="B479" s="30"/>
      <c r="C479" s="30"/>
      <c r="D479" s="31"/>
      <c r="E479" s="30"/>
      <c r="F479" s="30"/>
      <c r="G479" s="30"/>
      <c r="H479" s="30"/>
      <c r="I479" s="30"/>
      <c r="J479" s="33"/>
      <c r="K479" s="30"/>
    </row>
    <row r="480" spans="1:11" x14ac:dyDescent="0.25">
      <c r="A480" s="30"/>
      <c r="B480" s="30"/>
      <c r="C480" s="30"/>
      <c r="D480" s="31"/>
      <c r="E480" s="30"/>
      <c r="F480" s="30"/>
      <c r="G480" s="30"/>
      <c r="H480" s="30"/>
      <c r="I480" s="30"/>
      <c r="J480" s="33"/>
      <c r="K480" s="30"/>
    </row>
    <row r="481" spans="1:11" x14ac:dyDescent="0.25">
      <c r="A481" s="30"/>
      <c r="B481" s="30"/>
      <c r="C481" s="30"/>
      <c r="D481" s="31"/>
      <c r="E481" s="30"/>
      <c r="F481" s="30"/>
      <c r="G481" s="30"/>
      <c r="H481" s="30"/>
      <c r="I481" s="30"/>
      <c r="J481" s="33"/>
      <c r="K481" s="30"/>
    </row>
    <row r="482" spans="1:11" x14ac:dyDescent="0.25">
      <c r="A482" s="30"/>
      <c r="B482" s="30"/>
      <c r="C482" s="30"/>
      <c r="D482" s="31"/>
      <c r="E482" s="30"/>
      <c r="F482" s="30"/>
      <c r="G482" s="30"/>
      <c r="H482" s="30"/>
      <c r="I482" s="30"/>
      <c r="J482" s="33"/>
      <c r="K482" s="30"/>
    </row>
    <row r="483" spans="1:11" x14ac:dyDescent="0.25">
      <c r="A483" s="30"/>
      <c r="B483" s="30"/>
      <c r="C483" s="30"/>
      <c r="D483" s="31"/>
      <c r="E483" s="30"/>
      <c r="F483" s="30"/>
      <c r="G483" s="30"/>
      <c r="H483" s="30"/>
      <c r="I483" s="30"/>
      <c r="J483" s="33"/>
      <c r="K483" s="30"/>
    </row>
    <row r="484" spans="1:11" x14ac:dyDescent="0.25">
      <c r="A484" s="30"/>
      <c r="B484" s="30"/>
      <c r="C484" s="30"/>
      <c r="D484" s="31"/>
      <c r="E484" s="30"/>
      <c r="F484" s="30"/>
      <c r="G484" s="30"/>
      <c r="H484" s="30"/>
      <c r="I484" s="30"/>
      <c r="J484" s="33"/>
      <c r="K484" s="30"/>
    </row>
    <row r="485" spans="1:11" x14ac:dyDescent="0.25">
      <c r="A485" s="30"/>
      <c r="B485" s="30"/>
      <c r="C485" s="30"/>
      <c r="D485" s="31"/>
      <c r="E485" s="30"/>
      <c r="F485" s="30"/>
      <c r="G485" s="30"/>
      <c r="H485" s="30"/>
      <c r="I485" s="30"/>
      <c r="J485" s="33"/>
      <c r="K485" s="30"/>
    </row>
    <row r="486" spans="1:11" x14ac:dyDescent="0.25">
      <c r="A486" s="30"/>
      <c r="B486" s="30"/>
      <c r="C486" s="30"/>
      <c r="D486" s="31"/>
      <c r="E486" s="30"/>
      <c r="F486" s="30"/>
      <c r="G486" s="30"/>
      <c r="H486" s="30"/>
      <c r="I486" s="30"/>
      <c r="J486" s="33"/>
      <c r="K486" s="30"/>
    </row>
    <row r="487" spans="1:11" x14ac:dyDescent="0.25">
      <c r="A487" s="30"/>
      <c r="B487" s="30"/>
      <c r="C487" s="30"/>
      <c r="D487" s="31"/>
      <c r="E487" s="30"/>
      <c r="F487" s="30"/>
      <c r="G487" s="30"/>
      <c r="H487" s="30"/>
      <c r="I487" s="30"/>
      <c r="J487" s="33"/>
      <c r="K487" s="30"/>
    </row>
    <row r="488" spans="1:11" x14ac:dyDescent="0.25">
      <c r="A488" s="30"/>
      <c r="B488" s="30"/>
      <c r="C488" s="30"/>
      <c r="D488" s="31"/>
      <c r="E488" s="30"/>
      <c r="F488" s="30"/>
      <c r="G488" s="30"/>
      <c r="H488" s="30"/>
      <c r="I488" s="30"/>
      <c r="J488" s="33"/>
      <c r="K488" s="30"/>
    </row>
    <row r="489" spans="1:11" x14ac:dyDescent="0.25">
      <c r="A489" s="30"/>
      <c r="B489" s="30"/>
      <c r="C489" s="30"/>
      <c r="D489" s="31"/>
      <c r="E489" s="30"/>
      <c r="F489" s="30"/>
      <c r="G489" s="30"/>
      <c r="H489" s="30"/>
      <c r="I489" s="30"/>
      <c r="J489" s="33"/>
      <c r="K489" s="30"/>
    </row>
    <row r="490" spans="1:11" x14ac:dyDescent="0.25">
      <c r="A490" s="30"/>
      <c r="B490" s="30"/>
      <c r="C490" s="30"/>
      <c r="D490" s="31"/>
      <c r="E490" s="30"/>
      <c r="F490" s="30"/>
      <c r="G490" s="30"/>
      <c r="H490" s="30"/>
      <c r="I490" s="30"/>
      <c r="J490" s="33"/>
      <c r="K490" s="30"/>
    </row>
    <row r="491" spans="1:11" x14ac:dyDescent="0.25">
      <c r="A491" s="30"/>
      <c r="B491" s="30"/>
      <c r="C491" s="30"/>
      <c r="D491" s="31"/>
      <c r="E491" s="30"/>
      <c r="F491" s="30"/>
      <c r="G491" s="30"/>
      <c r="H491" s="30"/>
      <c r="I491" s="30"/>
      <c r="J491" s="33"/>
      <c r="K491" s="30"/>
    </row>
    <row r="492" spans="1:11" x14ac:dyDescent="0.25">
      <c r="A492" s="30"/>
      <c r="B492" s="30"/>
      <c r="C492" s="30"/>
      <c r="D492" s="31"/>
      <c r="E492" s="30"/>
      <c r="F492" s="30"/>
      <c r="G492" s="30"/>
      <c r="H492" s="30"/>
      <c r="I492" s="30"/>
      <c r="J492" s="33"/>
      <c r="K492" s="30"/>
    </row>
    <row r="493" spans="1:11" x14ac:dyDescent="0.25">
      <c r="A493" s="30"/>
      <c r="B493" s="30"/>
      <c r="C493" s="30"/>
      <c r="D493" s="31"/>
      <c r="E493" s="30"/>
      <c r="F493" s="30"/>
      <c r="G493" s="30"/>
      <c r="H493" s="30"/>
      <c r="I493" s="30"/>
      <c r="J493" s="33"/>
      <c r="K493" s="30"/>
    </row>
    <row r="494" spans="1:11" x14ac:dyDescent="0.25">
      <c r="A494" s="30"/>
      <c r="B494" s="30"/>
      <c r="C494" s="30"/>
      <c r="D494" s="31"/>
      <c r="E494" s="30"/>
      <c r="F494" s="30"/>
      <c r="G494" s="30"/>
      <c r="H494" s="30"/>
      <c r="I494" s="30"/>
      <c r="J494" s="33"/>
      <c r="K494" s="30"/>
    </row>
    <row r="495" spans="1:11" x14ac:dyDescent="0.25">
      <c r="A495" s="30"/>
      <c r="B495" s="30"/>
      <c r="C495" s="30"/>
      <c r="D495" s="31"/>
      <c r="E495" s="30"/>
      <c r="F495" s="30"/>
      <c r="G495" s="30"/>
      <c r="H495" s="30"/>
      <c r="I495" s="30"/>
      <c r="J495" s="33"/>
      <c r="K495" s="30"/>
    </row>
    <row r="496" spans="1:11" x14ac:dyDescent="0.25">
      <c r="A496" s="30"/>
      <c r="B496" s="30"/>
      <c r="C496" s="30"/>
      <c r="D496" s="31"/>
      <c r="E496" s="30"/>
      <c r="F496" s="30"/>
      <c r="G496" s="30"/>
      <c r="H496" s="30"/>
      <c r="I496" s="30"/>
      <c r="J496" s="33"/>
      <c r="K496" s="30"/>
    </row>
    <row r="497" spans="1:11" x14ac:dyDescent="0.25">
      <c r="A497" s="30"/>
      <c r="B497" s="30"/>
      <c r="C497" s="30"/>
      <c r="D497" s="31"/>
      <c r="E497" s="30"/>
      <c r="F497" s="30"/>
      <c r="G497" s="30"/>
      <c r="H497" s="30"/>
      <c r="I497" s="30"/>
      <c r="J497" s="33"/>
      <c r="K497" s="30"/>
    </row>
    <row r="498" spans="1:11" x14ac:dyDescent="0.25">
      <c r="A498" s="30"/>
      <c r="B498" s="30"/>
      <c r="C498" s="30"/>
      <c r="D498" s="31"/>
      <c r="E498" s="30"/>
      <c r="F498" s="30"/>
      <c r="G498" s="30"/>
      <c r="H498" s="30"/>
      <c r="I498" s="30"/>
      <c r="J498" s="33"/>
      <c r="K498" s="30"/>
    </row>
    <row r="499" spans="1:11" x14ac:dyDescent="0.25">
      <c r="A499" s="30"/>
      <c r="B499" s="30"/>
      <c r="C499" s="30"/>
      <c r="D499" s="31"/>
      <c r="E499" s="30"/>
      <c r="F499" s="30"/>
      <c r="G499" s="30"/>
      <c r="H499" s="30"/>
      <c r="I499" s="30"/>
      <c r="J499" s="33"/>
      <c r="K499" s="30"/>
    </row>
    <row r="500" spans="1:11" x14ac:dyDescent="0.25">
      <c r="A500" s="30"/>
      <c r="B500" s="30"/>
      <c r="C500" s="30"/>
      <c r="D500" s="31"/>
      <c r="E500" s="30"/>
      <c r="F500" s="30"/>
      <c r="G500" s="30"/>
      <c r="H500" s="30"/>
      <c r="I500" s="30"/>
      <c r="J500" s="33"/>
      <c r="K500" s="30"/>
    </row>
  </sheetData>
  <conditionalFormatting sqref="G2:G500">
    <cfRule type="expression" dxfId="14" priority="2">
      <formula>G2="Cancelled"</formula>
    </cfRule>
    <cfRule type="expression" dxfId="13" priority="3">
      <formula>G2="Pending"</formula>
    </cfRule>
    <cfRule type="expression" dxfId="12" priority="4">
      <formula>G2="Completed"</formula>
    </cfRule>
  </conditionalFormatting>
  <dataValidations count="4">
    <dataValidation type="list" showInputMessage="1" showErrorMessage="1" sqref="G2:G499">
      <formula1>ServiceCallStatus</formula1>
      <formula2>0</formula2>
    </dataValidation>
    <dataValidation type="list" showInputMessage="1" showErrorMessage="1" sqref="F2:F499">
      <formula1>CallType</formula1>
      <formula2>0</formula2>
    </dataValidation>
    <dataValidation type="list" showInputMessage="1" showErrorMessage="1" sqref="C2:C499">
      <formula1>EquipmentIDs</formula1>
      <formula2>0</formula2>
    </dataValidation>
    <dataValidation type="list" showInputMessage="1" showErrorMessage="1" sqref="B2:B499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topLeftCell="H1" zoomScaleNormal="100" workbookViewId="0">
      <pane ySplit="1" topLeftCell="A2" activePane="bottomLeft" state="frozen"/>
      <selection activeCell="D14" sqref="D14"/>
      <selection pane="bottomLeft" activeCell="D14" sqref="D14"/>
    </sheetView>
  </sheetViews>
  <sheetFormatPr defaultColWidth="9.140625" defaultRowHeight="15" customHeight="1" x14ac:dyDescent="0.25"/>
  <cols>
    <col min="1" max="1" width="22.42578125" style="34" customWidth="1"/>
    <col min="2" max="2" width="23.85546875" style="34" customWidth="1"/>
    <col min="3" max="3" width="28.7109375" style="34" customWidth="1"/>
    <col min="4" max="4" width="26.28515625" style="34" customWidth="1"/>
    <col min="5" max="5" width="18.7109375" style="34" customWidth="1"/>
    <col min="6" max="6" width="20.42578125" style="34" customWidth="1"/>
    <col min="7" max="7" width="21.140625" style="34" customWidth="1"/>
    <col min="8" max="8" width="33.7109375" style="34" customWidth="1"/>
    <col min="9" max="9" width="21.28515625" style="35" customWidth="1"/>
    <col min="10" max="10" width="20" style="35" customWidth="1"/>
    <col min="11" max="11" width="17.28515625" style="35" customWidth="1"/>
    <col min="12" max="12" width="14.7109375" style="34" customWidth="1"/>
    <col min="13" max="13" width="26.85546875" style="36" customWidth="1"/>
    <col min="14" max="14" width="28.140625" style="36" customWidth="1"/>
    <col min="15" max="15" width="9.140625" style="34" customWidth="1"/>
    <col min="16" max="16384" width="9.140625" style="34"/>
  </cols>
  <sheetData>
    <row r="1" spans="1:14" ht="23.25" customHeight="1" x14ac:dyDescent="0.25">
      <c r="A1" s="37" t="s">
        <v>138</v>
      </c>
      <c r="B1" s="37" t="s">
        <v>97</v>
      </c>
      <c r="C1" s="37" t="s">
        <v>139</v>
      </c>
      <c r="D1" s="37" t="s">
        <v>140</v>
      </c>
      <c r="E1" s="37" t="s">
        <v>129</v>
      </c>
      <c r="F1" s="37" t="s">
        <v>141</v>
      </c>
      <c r="G1" s="37" t="s">
        <v>142</v>
      </c>
      <c r="H1" s="37" t="s">
        <v>143</v>
      </c>
      <c r="I1" s="38" t="s">
        <v>144</v>
      </c>
      <c r="J1" s="38" t="s">
        <v>145</v>
      </c>
      <c r="K1" s="38" t="s">
        <v>146</v>
      </c>
      <c r="L1" s="37" t="s">
        <v>147</v>
      </c>
      <c r="M1" s="39" t="s">
        <v>148</v>
      </c>
      <c r="N1" s="39" t="s">
        <v>149</v>
      </c>
    </row>
    <row r="2" spans="1:14" x14ac:dyDescent="0.25">
      <c r="A2" s="40" t="s">
        <v>150</v>
      </c>
      <c r="B2" s="40" t="s">
        <v>104</v>
      </c>
      <c r="C2" s="40" t="s">
        <v>151</v>
      </c>
      <c r="D2" s="41">
        <v>46274</v>
      </c>
      <c r="E2" s="40" t="s">
        <v>38</v>
      </c>
      <c r="F2" s="42">
        <v>3000</v>
      </c>
      <c r="G2" s="42">
        <v>3000</v>
      </c>
      <c r="H2" s="42">
        <v>2500</v>
      </c>
      <c r="I2" s="42">
        <v>500</v>
      </c>
      <c r="J2" s="42">
        <v>500</v>
      </c>
      <c r="K2" s="43">
        <v>0.1</v>
      </c>
      <c r="L2" s="40">
        <v>0</v>
      </c>
      <c r="M2" s="44">
        <f t="shared" ref="M2:M65" si="0">IF(A2="","",SUM(F2:I2)+J2+(SUM(F2:I2)+J2)*K2+L2)</f>
        <v>10450</v>
      </c>
      <c r="N2" s="44">
        <f t="shared" ref="N2:N65" si="1">IF(A2="","",M2-SUM(F2:I2)-J2)</f>
        <v>950</v>
      </c>
    </row>
    <row r="3" spans="1:14" x14ac:dyDescent="0.25">
      <c r="A3" s="40"/>
      <c r="B3" s="40"/>
      <c r="C3" s="40"/>
      <c r="D3" s="41"/>
      <c r="E3" s="40"/>
      <c r="F3" s="42"/>
      <c r="G3" s="42"/>
      <c r="H3" s="42"/>
      <c r="I3" s="42"/>
      <c r="J3" s="42"/>
      <c r="K3" s="43"/>
      <c r="L3" s="40"/>
      <c r="M3" s="44" t="str">
        <f t="shared" si="0"/>
        <v/>
      </c>
      <c r="N3" s="44" t="str">
        <f t="shared" si="1"/>
        <v/>
      </c>
    </row>
    <row r="4" spans="1:14" x14ac:dyDescent="0.25">
      <c r="A4" s="40"/>
      <c r="B4" s="40"/>
      <c r="C4" s="40"/>
      <c r="D4" s="41"/>
      <c r="E4" s="40"/>
      <c r="F4" s="42"/>
      <c r="G4" s="42"/>
      <c r="H4" s="42"/>
      <c r="I4" s="42"/>
      <c r="J4" s="42"/>
      <c r="K4" s="43"/>
      <c r="L4" s="40"/>
      <c r="M4" s="44" t="str">
        <f t="shared" si="0"/>
        <v/>
      </c>
      <c r="N4" s="44" t="str">
        <f t="shared" si="1"/>
        <v/>
      </c>
    </row>
    <row r="5" spans="1:14" x14ac:dyDescent="0.25">
      <c r="A5" s="40"/>
      <c r="B5" s="40"/>
      <c r="C5" s="40"/>
      <c r="D5" s="41"/>
      <c r="E5" s="40"/>
      <c r="F5" s="42"/>
      <c r="G5" s="42"/>
      <c r="H5" s="42"/>
      <c r="I5" s="42"/>
      <c r="J5" s="42"/>
      <c r="K5" s="43"/>
      <c r="L5" s="40"/>
      <c r="M5" s="44" t="str">
        <f t="shared" si="0"/>
        <v/>
      </c>
      <c r="N5" s="44" t="str">
        <f t="shared" si="1"/>
        <v/>
      </c>
    </row>
    <row r="6" spans="1:14" x14ac:dyDescent="0.25">
      <c r="A6" s="40"/>
      <c r="B6" s="40"/>
      <c r="C6" s="40"/>
      <c r="D6" s="41"/>
      <c r="E6" s="40"/>
      <c r="F6" s="42"/>
      <c r="G6" s="42"/>
      <c r="H6" s="42"/>
      <c r="I6" s="42"/>
      <c r="J6" s="42"/>
      <c r="K6" s="43"/>
      <c r="L6" s="40"/>
      <c r="M6" s="44" t="str">
        <f t="shared" si="0"/>
        <v/>
      </c>
      <c r="N6" s="44" t="str">
        <f t="shared" si="1"/>
        <v/>
      </c>
    </row>
    <row r="7" spans="1:14" x14ac:dyDescent="0.25">
      <c r="A7" s="40"/>
      <c r="B7" s="40"/>
      <c r="C7" s="40"/>
      <c r="D7" s="41"/>
      <c r="E7" s="40"/>
      <c r="F7" s="42"/>
      <c r="G7" s="42"/>
      <c r="H7" s="42"/>
      <c r="I7" s="42"/>
      <c r="J7" s="42"/>
      <c r="K7" s="43"/>
      <c r="L7" s="40"/>
      <c r="M7" s="44" t="str">
        <f t="shared" si="0"/>
        <v/>
      </c>
      <c r="N7" s="44" t="str">
        <f t="shared" si="1"/>
        <v/>
      </c>
    </row>
    <row r="8" spans="1:14" x14ac:dyDescent="0.25">
      <c r="A8" s="40"/>
      <c r="B8" s="40"/>
      <c r="C8" s="40"/>
      <c r="D8" s="41"/>
      <c r="E8" s="40"/>
      <c r="F8" s="42"/>
      <c r="G8" s="42"/>
      <c r="H8" s="42"/>
      <c r="I8" s="42"/>
      <c r="J8" s="42"/>
      <c r="K8" s="43"/>
      <c r="L8" s="40"/>
      <c r="M8" s="44" t="str">
        <f t="shared" si="0"/>
        <v/>
      </c>
      <c r="N8" s="44" t="str">
        <f t="shared" si="1"/>
        <v/>
      </c>
    </row>
    <row r="9" spans="1:14" x14ac:dyDescent="0.25">
      <c r="A9" s="40"/>
      <c r="B9" s="40"/>
      <c r="C9" s="40"/>
      <c r="D9" s="41"/>
      <c r="E9" s="40"/>
      <c r="F9" s="42"/>
      <c r="G9" s="42"/>
      <c r="H9" s="42"/>
      <c r="I9" s="42"/>
      <c r="J9" s="42"/>
      <c r="K9" s="43"/>
      <c r="L9" s="40"/>
      <c r="M9" s="44" t="str">
        <f t="shared" si="0"/>
        <v/>
      </c>
      <c r="N9" s="44" t="str">
        <f t="shared" si="1"/>
        <v/>
      </c>
    </row>
    <row r="10" spans="1:14" x14ac:dyDescent="0.25">
      <c r="A10" s="40"/>
      <c r="B10" s="40"/>
      <c r="C10" s="40"/>
      <c r="D10" s="41"/>
      <c r="E10" s="40"/>
      <c r="F10" s="42"/>
      <c r="G10" s="42"/>
      <c r="H10" s="42"/>
      <c r="I10" s="42"/>
      <c r="J10" s="42"/>
      <c r="K10" s="43"/>
      <c r="L10" s="40"/>
      <c r="M10" s="44" t="str">
        <f t="shared" si="0"/>
        <v/>
      </c>
      <c r="N10" s="44" t="str">
        <f t="shared" si="1"/>
        <v/>
      </c>
    </row>
    <row r="11" spans="1:14" x14ac:dyDescent="0.25">
      <c r="A11" s="40"/>
      <c r="B11" s="40"/>
      <c r="C11" s="40"/>
      <c r="D11" s="41"/>
      <c r="E11" s="40"/>
      <c r="F11" s="42"/>
      <c r="G11" s="42"/>
      <c r="H11" s="42"/>
      <c r="I11" s="42"/>
      <c r="J11" s="42"/>
      <c r="K11" s="43"/>
      <c r="L11" s="40"/>
      <c r="M11" s="44" t="str">
        <f t="shared" si="0"/>
        <v/>
      </c>
      <c r="N11" s="44" t="str">
        <f t="shared" si="1"/>
        <v/>
      </c>
    </row>
    <row r="12" spans="1:14" x14ac:dyDescent="0.25">
      <c r="A12" s="40"/>
      <c r="B12" s="40"/>
      <c r="C12" s="40"/>
      <c r="D12" s="41"/>
      <c r="E12" s="40"/>
      <c r="F12" s="42"/>
      <c r="G12" s="42"/>
      <c r="H12" s="42"/>
      <c r="I12" s="42"/>
      <c r="J12" s="42"/>
      <c r="K12" s="43"/>
      <c r="L12" s="40"/>
      <c r="M12" s="44" t="str">
        <f t="shared" si="0"/>
        <v/>
      </c>
      <c r="N12" s="44" t="str">
        <f t="shared" si="1"/>
        <v/>
      </c>
    </row>
    <row r="13" spans="1:14" x14ac:dyDescent="0.25">
      <c r="A13" s="40"/>
      <c r="B13" s="40"/>
      <c r="C13" s="40"/>
      <c r="D13" s="41"/>
      <c r="E13" s="40"/>
      <c r="F13" s="42"/>
      <c r="G13" s="42"/>
      <c r="H13" s="42"/>
      <c r="I13" s="42"/>
      <c r="J13" s="42"/>
      <c r="K13" s="43"/>
      <c r="L13" s="40"/>
      <c r="M13" s="44" t="str">
        <f t="shared" si="0"/>
        <v/>
      </c>
      <c r="N13" s="44" t="str">
        <f t="shared" si="1"/>
        <v/>
      </c>
    </row>
    <row r="14" spans="1:14" x14ac:dyDescent="0.25">
      <c r="A14" s="40"/>
      <c r="B14" s="40"/>
      <c r="C14" s="40"/>
      <c r="D14" s="41"/>
      <c r="E14" s="40"/>
      <c r="F14" s="42"/>
      <c r="G14" s="42"/>
      <c r="H14" s="42"/>
      <c r="I14" s="42"/>
      <c r="J14" s="42"/>
      <c r="K14" s="43"/>
      <c r="L14" s="40"/>
      <c r="M14" s="44" t="str">
        <f t="shared" si="0"/>
        <v/>
      </c>
      <c r="N14" s="44" t="str">
        <f t="shared" si="1"/>
        <v/>
      </c>
    </row>
    <row r="15" spans="1:14" x14ac:dyDescent="0.25">
      <c r="A15" s="40"/>
      <c r="B15" s="40"/>
      <c r="C15" s="40"/>
      <c r="D15" s="41"/>
      <c r="E15" s="40"/>
      <c r="F15" s="42"/>
      <c r="G15" s="42"/>
      <c r="H15" s="42"/>
      <c r="I15" s="42"/>
      <c r="J15" s="42"/>
      <c r="K15" s="43"/>
      <c r="L15" s="40"/>
      <c r="M15" s="44" t="str">
        <f t="shared" si="0"/>
        <v/>
      </c>
      <c r="N15" s="44" t="str">
        <f t="shared" si="1"/>
        <v/>
      </c>
    </row>
    <row r="16" spans="1:14" x14ac:dyDescent="0.25">
      <c r="A16" s="40"/>
      <c r="B16" s="40"/>
      <c r="C16" s="40"/>
      <c r="D16" s="41"/>
      <c r="E16" s="40"/>
      <c r="F16" s="42"/>
      <c r="G16" s="42"/>
      <c r="H16" s="42"/>
      <c r="I16" s="42"/>
      <c r="J16" s="42"/>
      <c r="K16" s="43"/>
      <c r="L16" s="40"/>
      <c r="M16" s="44" t="str">
        <f t="shared" si="0"/>
        <v/>
      </c>
      <c r="N16" s="44" t="str">
        <f t="shared" si="1"/>
        <v/>
      </c>
    </row>
    <row r="17" spans="1:14" x14ac:dyDescent="0.25">
      <c r="A17" s="40"/>
      <c r="B17" s="40"/>
      <c r="C17" s="40"/>
      <c r="D17" s="41"/>
      <c r="E17" s="40"/>
      <c r="F17" s="42"/>
      <c r="G17" s="42"/>
      <c r="H17" s="42"/>
      <c r="I17" s="42"/>
      <c r="J17" s="42"/>
      <c r="K17" s="43"/>
      <c r="L17" s="40"/>
      <c r="M17" s="44" t="str">
        <f t="shared" si="0"/>
        <v/>
      </c>
      <c r="N17" s="44" t="str">
        <f t="shared" si="1"/>
        <v/>
      </c>
    </row>
    <row r="18" spans="1:14" x14ac:dyDescent="0.25">
      <c r="A18" s="40"/>
      <c r="B18" s="40"/>
      <c r="C18" s="40"/>
      <c r="D18" s="41"/>
      <c r="E18" s="40"/>
      <c r="F18" s="42"/>
      <c r="G18" s="42"/>
      <c r="H18" s="42"/>
      <c r="I18" s="42"/>
      <c r="J18" s="42"/>
      <c r="K18" s="43"/>
      <c r="L18" s="40"/>
      <c r="M18" s="44" t="str">
        <f t="shared" si="0"/>
        <v/>
      </c>
      <c r="N18" s="44" t="str">
        <f t="shared" si="1"/>
        <v/>
      </c>
    </row>
    <row r="19" spans="1:14" x14ac:dyDescent="0.25">
      <c r="A19" s="40"/>
      <c r="B19" s="40"/>
      <c r="C19" s="40"/>
      <c r="D19" s="41"/>
      <c r="E19" s="40"/>
      <c r="F19" s="42"/>
      <c r="G19" s="42"/>
      <c r="H19" s="42"/>
      <c r="I19" s="42"/>
      <c r="J19" s="42"/>
      <c r="K19" s="43"/>
      <c r="L19" s="40"/>
      <c r="M19" s="44" t="str">
        <f t="shared" si="0"/>
        <v/>
      </c>
      <c r="N19" s="44" t="str">
        <f t="shared" si="1"/>
        <v/>
      </c>
    </row>
    <row r="20" spans="1:14" x14ac:dyDescent="0.25">
      <c r="A20" s="40"/>
      <c r="B20" s="40"/>
      <c r="C20" s="40"/>
      <c r="D20" s="41"/>
      <c r="E20" s="40"/>
      <c r="F20" s="42"/>
      <c r="G20" s="42"/>
      <c r="H20" s="42"/>
      <c r="I20" s="42"/>
      <c r="J20" s="42"/>
      <c r="K20" s="43"/>
      <c r="L20" s="40"/>
      <c r="M20" s="44" t="str">
        <f t="shared" si="0"/>
        <v/>
      </c>
      <c r="N20" s="44" t="str">
        <f t="shared" si="1"/>
        <v/>
      </c>
    </row>
    <row r="21" spans="1:14" x14ac:dyDescent="0.25">
      <c r="A21" s="40"/>
      <c r="B21" s="40"/>
      <c r="C21" s="40"/>
      <c r="D21" s="41"/>
      <c r="E21" s="40"/>
      <c r="F21" s="42"/>
      <c r="G21" s="42"/>
      <c r="H21" s="42"/>
      <c r="I21" s="42"/>
      <c r="J21" s="42"/>
      <c r="K21" s="43"/>
      <c r="L21" s="40"/>
      <c r="M21" s="44" t="str">
        <f t="shared" si="0"/>
        <v/>
      </c>
      <c r="N21" s="44" t="str">
        <f t="shared" si="1"/>
        <v/>
      </c>
    </row>
    <row r="22" spans="1:14" x14ac:dyDescent="0.25">
      <c r="A22" s="40"/>
      <c r="B22" s="40"/>
      <c r="C22" s="40"/>
      <c r="D22" s="41"/>
      <c r="E22" s="40"/>
      <c r="F22" s="42"/>
      <c r="G22" s="42"/>
      <c r="H22" s="42"/>
      <c r="I22" s="42"/>
      <c r="J22" s="42"/>
      <c r="K22" s="43"/>
      <c r="L22" s="40"/>
      <c r="M22" s="44" t="str">
        <f t="shared" si="0"/>
        <v/>
      </c>
      <c r="N22" s="44" t="str">
        <f t="shared" si="1"/>
        <v/>
      </c>
    </row>
    <row r="23" spans="1:14" x14ac:dyDescent="0.25">
      <c r="A23" s="40"/>
      <c r="B23" s="40"/>
      <c r="C23" s="40"/>
      <c r="D23" s="41"/>
      <c r="E23" s="40"/>
      <c r="F23" s="42"/>
      <c r="G23" s="42"/>
      <c r="H23" s="42"/>
      <c r="I23" s="42"/>
      <c r="J23" s="42"/>
      <c r="K23" s="43"/>
      <c r="L23" s="40"/>
      <c r="M23" s="44" t="str">
        <f t="shared" si="0"/>
        <v/>
      </c>
      <c r="N23" s="44" t="str">
        <f t="shared" si="1"/>
        <v/>
      </c>
    </row>
    <row r="24" spans="1:14" x14ac:dyDescent="0.25">
      <c r="A24" s="40"/>
      <c r="B24" s="40"/>
      <c r="C24" s="40"/>
      <c r="D24" s="41"/>
      <c r="E24" s="40"/>
      <c r="F24" s="42"/>
      <c r="G24" s="42"/>
      <c r="H24" s="42"/>
      <c r="I24" s="42"/>
      <c r="J24" s="42"/>
      <c r="K24" s="43"/>
      <c r="L24" s="40"/>
      <c r="M24" s="44" t="str">
        <f t="shared" si="0"/>
        <v/>
      </c>
      <c r="N24" s="44" t="str">
        <f t="shared" si="1"/>
        <v/>
      </c>
    </row>
    <row r="25" spans="1:14" x14ac:dyDescent="0.25">
      <c r="A25" s="40"/>
      <c r="B25" s="40"/>
      <c r="C25" s="40"/>
      <c r="D25" s="41"/>
      <c r="E25" s="40"/>
      <c r="F25" s="42"/>
      <c r="G25" s="42"/>
      <c r="H25" s="42"/>
      <c r="I25" s="42"/>
      <c r="J25" s="42"/>
      <c r="K25" s="43"/>
      <c r="L25" s="40"/>
      <c r="M25" s="44" t="str">
        <f t="shared" si="0"/>
        <v/>
      </c>
      <c r="N25" s="44" t="str">
        <f t="shared" si="1"/>
        <v/>
      </c>
    </row>
    <row r="26" spans="1:14" x14ac:dyDescent="0.25">
      <c r="A26" s="40"/>
      <c r="B26" s="40"/>
      <c r="C26" s="40"/>
      <c r="D26" s="41"/>
      <c r="E26" s="40"/>
      <c r="F26" s="42"/>
      <c r="G26" s="42"/>
      <c r="H26" s="42"/>
      <c r="I26" s="42"/>
      <c r="J26" s="42"/>
      <c r="K26" s="43"/>
      <c r="L26" s="40"/>
      <c r="M26" s="44" t="str">
        <f t="shared" si="0"/>
        <v/>
      </c>
      <c r="N26" s="44" t="str">
        <f t="shared" si="1"/>
        <v/>
      </c>
    </row>
    <row r="27" spans="1:14" x14ac:dyDescent="0.25">
      <c r="A27" s="40"/>
      <c r="B27" s="40"/>
      <c r="C27" s="40"/>
      <c r="D27" s="41"/>
      <c r="E27" s="40"/>
      <c r="F27" s="42"/>
      <c r="G27" s="42"/>
      <c r="H27" s="42"/>
      <c r="I27" s="42"/>
      <c r="J27" s="42"/>
      <c r="K27" s="43"/>
      <c r="L27" s="40"/>
      <c r="M27" s="44" t="str">
        <f t="shared" si="0"/>
        <v/>
      </c>
      <c r="N27" s="44" t="str">
        <f t="shared" si="1"/>
        <v/>
      </c>
    </row>
    <row r="28" spans="1:14" x14ac:dyDescent="0.25">
      <c r="A28" s="40"/>
      <c r="B28" s="40"/>
      <c r="C28" s="40"/>
      <c r="D28" s="41"/>
      <c r="E28" s="40"/>
      <c r="F28" s="42"/>
      <c r="G28" s="42"/>
      <c r="H28" s="42"/>
      <c r="I28" s="42"/>
      <c r="J28" s="42"/>
      <c r="K28" s="43"/>
      <c r="L28" s="40"/>
      <c r="M28" s="44" t="str">
        <f t="shared" si="0"/>
        <v/>
      </c>
      <c r="N28" s="44" t="str">
        <f t="shared" si="1"/>
        <v/>
      </c>
    </row>
    <row r="29" spans="1:14" x14ac:dyDescent="0.25">
      <c r="A29" s="40"/>
      <c r="B29" s="40"/>
      <c r="C29" s="40"/>
      <c r="D29" s="41"/>
      <c r="E29" s="40"/>
      <c r="F29" s="42"/>
      <c r="G29" s="42"/>
      <c r="H29" s="42"/>
      <c r="I29" s="42"/>
      <c r="J29" s="42"/>
      <c r="K29" s="43"/>
      <c r="L29" s="40"/>
      <c r="M29" s="44" t="str">
        <f t="shared" si="0"/>
        <v/>
      </c>
      <c r="N29" s="44" t="str">
        <f t="shared" si="1"/>
        <v/>
      </c>
    </row>
    <row r="30" spans="1:14" x14ac:dyDescent="0.25">
      <c r="A30" s="40"/>
      <c r="B30" s="40"/>
      <c r="C30" s="40"/>
      <c r="D30" s="41"/>
      <c r="E30" s="40"/>
      <c r="F30" s="42"/>
      <c r="G30" s="42"/>
      <c r="H30" s="42"/>
      <c r="I30" s="42"/>
      <c r="J30" s="42"/>
      <c r="K30" s="43"/>
      <c r="L30" s="40"/>
      <c r="M30" s="44" t="str">
        <f t="shared" si="0"/>
        <v/>
      </c>
      <c r="N30" s="44" t="str">
        <f t="shared" si="1"/>
        <v/>
      </c>
    </row>
    <row r="31" spans="1:14" x14ac:dyDescent="0.25">
      <c r="A31" s="40"/>
      <c r="B31" s="40"/>
      <c r="C31" s="40"/>
      <c r="D31" s="41"/>
      <c r="E31" s="40"/>
      <c r="F31" s="42"/>
      <c r="G31" s="42"/>
      <c r="H31" s="42"/>
      <c r="I31" s="42"/>
      <c r="J31" s="42"/>
      <c r="K31" s="43"/>
      <c r="L31" s="40"/>
      <c r="M31" s="44" t="str">
        <f t="shared" si="0"/>
        <v/>
      </c>
      <c r="N31" s="44" t="str">
        <f t="shared" si="1"/>
        <v/>
      </c>
    </row>
    <row r="32" spans="1:14" x14ac:dyDescent="0.25">
      <c r="A32" s="40"/>
      <c r="B32" s="40"/>
      <c r="C32" s="40"/>
      <c r="D32" s="41"/>
      <c r="E32" s="40"/>
      <c r="F32" s="42"/>
      <c r="G32" s="42"/>
      <c r="H32" s="42"/>
      <c r="I32" s="42"/>
      <c r="J32" s="42"/>
      <c r="K32" s="43"/>
      <c r="L32" s="40"/>
      <c r="M32" s="44" t="str">
        <f t="shared" si="0"/>
        <v/>
      </c>
      <c r="N32" s="44" t="str">
        <f t="shared" si="1"/>
        <v/>
      </c>
    </row>
    <row r="33" spans="1:14" x14ac:dyDescent="0.25">
      <c r="A33" s="40"/>
      <c r="B33" s="40"/>
      <c r="C33" s="40"/>
      <c r="D33" s="41"/>
      <c r="E33" s="40"/>
      <c r="F33" s="42"/>
      <c r="G33" s="42"/>
      <c r="H33" s="42"/>
      <c r="I33" s="42"/>
      <c r="J33" s="42"/>
      <c r="K33" s="43"/>
      <c r="L33" s="40"/>
      <c r="M33" s="44" t="str">
        <f t="shared" si="0"/>
        <v/>
      </c>
      <c r="N33" s="44" t="str">
        <f t="shared" si="1"/>
        <v/>
      </c>
    </row>
    <row r="34" spans="1:14" x14ac:dyDescent="0.25">
      <c r="A34" s="40"/>
      <c r="B34" s="40"/>
      <c r="C34" s="40"/>
      <c r="D34" s="41"/>
      <c r="E34" s="40"/>
      <c r="F34" s="42"/>
      <c r="G34" s="42"/>
      <c r="H34" s="42"/>
      <c r="I34" s="42"/>
      <c r="J34" s="42"/>
      <c r="K34" s="43"/>
      <c r="L34" s="40"/>
      <c r="M34" s="44" t="str">
        <f t="shared" si="0"/>
        <v/>
      </c>
      <c r="N34" s="44" t="str">
        <f t="shared" si="1"/>
        <v/>
      </c>
    </row>
    <row r="35" spans="1:14" x14ac:dyDescent="0.25">
      <c r="A35" s="40"/>
      <c r="B35" s="40"/>
      <c r="C35" s="40"/>
      <c r="D35" s="41"/>
      <c r="E35" s="40"/>
      <c r="F35" s="42"/>
      <c r="G35" s="42"/>
      <c r="H35" s="42"/>
      <c r="I35" s="42"/>
      <c r="J35" s="42"/>
      <c r="K35" s="43"/>
      <c r="L35" s="40"/>
      <c r="M35" s="44" t="str">
        <f t="shared" si="0"/>
        <v/>
      </c>
      <c r="N35" s="44" t="str">
        <f t="shared" si="1"/>
        <v/>
      </c>
    </row>
    <row r="36" spans="1:14" x14ac:dyDescent="0.25">
      <c r="A36" s="40"/>
      <c r="B36" s="40"/>
      <c r="C36" s="40"/>
      <c r="D36" s="41"/>
      <c r="E36" s="40"/>
      <c r="F36" s="42"/>
      <c r="G36" s="42"/>
      <c r="H36" s="42"/>
      <c r="I36" s="42"/>
      <c r="J36" s="42"/>
      <c r="K36" s="43"/>
      <c r="L36" s="40"/>
      <c r="M36" s="44" t="str">
        <f t="shared" si="0"/>
        <v/>
      </c>
      <c r="N36" s="44" t="str">
        <f t="shared" si="1"/>
        <v/>
      </c>
    </row>
    <row r="37" spans="1:14" x14ac:dyDescent="0.25">
      <c r="A37" s="40"/>
      <c r="B37" s="40"/>
      <c r="C37" s="40"/>
      <c r="D37" s="41"/>
      <c r="E37" s="40"/>
      <c r="F37" s="42"/>
      <c r="G37" s="42"/>
      <c r="H37" s="42"/>
      <c r="I37" s="42"/>
      <c r="J37" s="42"/>
      <c r="K37" s="43"/>
      <c r="L37" s="40"/>
      <c r="M37" s="44" t="str">
        <f t="shared" si="0"/>
        <v/>
      </c>
      <c r="N37" s="44" t="str">
        <f t="shared" si="1"/>
        <v/>
      </c>
    </row>
    <row r="38" spans="1:14" x14ac:dyDescent="0.25">
      <c r="A38" s="40"/>
      <c r="B38" s="40"/>
      <c r="C38" s="40"/>
      <c r="D38" s="41"/>
      <c r="E38" s="40"/>
      <c r="F38" s="42"/>
      <c r="G38" s="42"/>
      <c r="H38" s="42"/>
      <c r="I38" s="42"/>
      <c r="J38" s="42"/>
      <c r="K38" s="43"/>
      <c r="L38" s="40"/>
      <c r="M38" s="44" t="str">
        <f t="shared" si="0"/>
        <v/>
      </c>
      <c r="N38" s="44" t="str">
        <f t="shared" si="1"/>
        <v/>
      </c>
    </row>
    <row r="39" spans="1:14" x14ac:dyDescent="0.25">
      <c r="A39" s="40"/>
      <c r="B39" s="40"/>
      <c r="C39" s="40"/>
      <c r="D39" s="41"/>
      <c r="E39" s="40"/>
      <c r="F39" s="42"/>
      <c r="G39" s="42"/>
      <c r="H39" s="42"/>
      <c r="I39" s="42"/>
      <c r="J39" s="42"/>
      <c r="K39" s="43"/>
      <c r="L39" s="40"/>
      <c r="M39" s="44" t="str">
        <f t="shared" si="0"/>
        <v/>
      </c>
      <c r="N39" s="44" t="str">
        <f t="shared" si="1"/>
        <v/>
      </c>
    </row>
    <row r="40" spans="1:14" x14ac:dyDescent="0.25">
      <c r="A40" s="40"/>
      <c r="B40" s="40"/>
      <c r="C40" s="40"/>
      <c r="D40" s="41"/>
      <c r="E40" s="40"/>
      <c r="F40" s="42"/>
      <c r="G40" s="42"/>
      <c r="H40" s="42"/>
      <c r="I40" s="42"/>
      <c r="J40" s="42"/>
      <c r="K40" s="43"/>
      <c r="L40" s="40"/>
      <c r="M40" s="44" t="str">
        <f t="shared" si="0"/>
        <v/>
      </c>
      <c r="N40" s="44" t="str">
        <f t="shared" si="1"/>
        <v/>
      </c>
    </row>
    <row r="41" spans="1:14" x14ac:dyDescent="0.25">
      <c r="A41" s="40"/>
      <c r="B41" s="40"/>
      <c r="C41" s="40"/>
      <c r="D41" s="41"/>
      <c r="E41" s="40"/>
      <c r="F41" s="42"/>
      <c r="G41" s="42"/>
      <c r="H41" s="42"/>
      <c r="I41" s="42"/>
      <c r="J41" s="42"/>
      <c r="K41" s="43"/>
      <c r="L41" s="40"/>
      <c r="M41" s="44" t="str">
        <f t="shared" si="0"/>
        <v/>
      </c>
      <c r="N41" s="44" t="str">
        <f t="shared" si="1"/>
        <v/>
      </c>
    </row>
    <row r="42" spans="1:14" x14ac:dyDescent="0.25">
      <c r="A42" s="40"/>
      <c r="B42" s="40"/>
      <c r="C42" s="40"/>
      <c r="D42" s="41"/>
      <c r="E42" s="40"/>
      <c r="F42" s="42"/>
      <c r="G42" s="42"/>
      <c r="H42" s="42"/>
      <c r="I42" s="42"/>
      <c r="J42" s="42"/>
      <c r="K42" s="43"/>
      <c r="L42" s="40"/>
      <c r="M42" s="44" t="str">
        <f t="shared" si="0"/>
        <v/>
      </c>
      <c r="N42" s="44" t="str">
        <f t="shared" si="1"/>
        <v/>
      </c>
    </row>
    <row r="43" spans="1:14" x14ac:dyDescent="0.25">
      <c r="A43" s="40"/>
      <c r="B43" s="40"/>
      <c r="C43" s="40"/>
      <c r="D43" s="41"/>
      <c r="E43" s="40"/>
      <c r="F43" s="42"/>
      <c r="G43" s="42"/>
      <c r="H43" s="42"/>
      <c r="I43" s="42"/>
      <c r="J43" s="42"/>
      <c r="K43" s="43"/>
      <c r="L43" s="40"/>
      <c r="M43" s="44" t="str">
        <f t="shared" si="0"/>
        <v/>
      </c>
      <c r="N43" s="44" t="str">
        <f t="shared" si="1"/>
        <v/>
      </c>
    </row>
    <row r="44" spans="1:14" x14ac:dyDescent="0.25">
      <c r="A44" s="40"/>
      <c r="B44" s="40"/>
      <c r="C44" s="40"/>
      <c r="D44" s="41"/>
      <c r="E44" s="40"/>
      <c r="F44" s="42"/>
      <c r="G44" s="42"/>
      <c r="H44" s="42"/>
      <c r="I44" s="42"/>
      <c r="J44" s="42"/>
      <c r="K44" s="43"/>
      <c r="L44" s="40"/>
      <c r="M44" s="44" t="str">
        <f t="shared" si="0"/>
        <v/>
      </c>
      <c r="N44" s="44" t="str">
        <f t="shared" si="1"/>
        <v/>
      </c>
    </row>
    <row r="45" spans="1:14" x14ac:dyDescent="0.25">
      <c r="A45" s="40"/>
      <c r="B45" s="40"/>
      <c r="C45" s="40"/>
      <c r="D45" s="41"/>
      <c r="E45" s="40"/>
      <c r="F45" s="42"/>
      <c r="G45" s="42"/>
      <c r="H45" s="42"/>
      <c r="I45" s="42"/>
      <c r="J45" s="42"/>
      <c r="K45" s="43"/>
      <c r="L45" s="40"/>
      <c r="M45" s="44" t="str">
        <f t="shared" si="0"/>
        <v/>
      </c>
      <c r="N45" s="44" t="str">
        <f t="shared" si="1"/>
        <v/>
      </c>
    </row>
    <row r="46" spans="1:14" x14ac:dyDescent="0.25">
      <c r="A46" s="40"/>
      <c r="B46" s="40"/>
      <c r="C46" s="40"/>
      <c r="D46" s="41"/>
      <c r="E46" s="40"/>
      <c r="F46" s="42"/>
      <c r="G46" s="42"/>
      <c r="H46" s="42"/>
      <c r="I46" s="42"/>
      <c r="J46" s="42"/>
      <c r="K46" s="43"/>
      <c r="L46" s="40"/>
      <c r="M46" s="44" t="str">
        <f t="shared" si="0"/>
        <v/>
      </c>
      <c r="N46" s="44" t="str">
        <f t="shared" si="1"/>
        <v/>
      </c>
    </row>
    <row r="47" spans="1:14" x14ac:dyDescent="0.25">
      <c r="A47" s="40"/>
      <c r="B47" s="40"/>
      <c r="C47" s="40"/>
      <c r="D47" s="41"/>
      <c r="E47" s="40"/>
      <c r="F47" s="42"/>
      <c r="G47" s="42"/>
      <c r="H47" s="42"/>
      <c r="I47" s="42"/>
      <c r="J47" s="42"/>
      <c r="K47" s="43"/>
      <c r="L47" s="40"/>
      <c r="M47" s="44" t="str">
        <f t="shared" si="0"/>
        <v/>
      </c>
      <c r="N47" s="44" t="str">
        <f t="shared" si="1"/>
        <v/>
      </c>
    </row>
    <row r="48" spans="1:14" x14ac:dyDescent="0.25">
      <c r="A48" s="40"/>
      <c r="B48" s="40"/>
      <c r="C48" s="40"/>
      <c r="D48" s="41"/>
      <c r="E48" s="40"/>
      <c r="F48" s="42"/>
      <c r="G48" s="42"/>
      <c r="H48" s="42"/>
      <c r="I48" s="42"/>
      <c r="J48" s="42"/>
      <c r="K48" s="43"/>
      <c r="L48" s="40"/>
      <c r="M48" s="44" t="str">
        <f t="shared" si="0"/>
        <v/>
      </c>
      <c r="N48" s="44" t="str">
        <f t="shared" si="1"/>
        <v/>
      </c>
    </row>
    <row r="49" spans="1:14" x14ac:dyDescent="0.25">
      <c r="A49" s="40"/>
      <c r="B49" s="40"/>
      <c r="C49" s="40"/>
      <c r="D49" s="41"/>
      <c r="E49" s="40"/>
      <c r="F49" s="42"/>
      <c r="G49" s="42"/>
      <c r="H49" s="42"/>
      <c r="I49" s="42"/>
      <c r="J49" s="42"/>
      <c r="K49" s="43"/>
      <c r="L49" s="40"/>
      <c r="M49" s="44" t="str">
        <f t="shared" si="0"/>
        <v/>
      </c>
      <c r="N49" s="44" t="str">
        <f t="shared" si="1"/>
        <v/>
      </c>
    </row>
    <row r="50" spans="1:14" x14ac:dyDescent="0.25">
      <c r="A50" s="40"/>
      <c r="B50" s="40"/>
      <c r="C50" s="40"/>
      <c r="D50" s="41"/>
      <c r="E50" s="40"/>
      <c r="F50" s="42"/>
      <c r="G50" s="42"/>
      <c r="H50" s="42"/>
      <c r="I50" s="42"/>
      <c r="J50" s="42"/>
      <c r="K50" s="43"/>
      <c r="L50" s="40"/>
      <c r="M50" s="44" t="str">
        <f t="shared" si="0"/>
        <v/>
      </c>
      <c r="N50" s="44" t="str">
        <f t="shared" si="1"/>
        <v/>
      </c>
    </row>
    <row r="51" spans="1:14" x14ac:dyDescent="0.25">
      <c r="A51" s="40"/>
      <c r="B51" s="40"/>
      <c r="C51" s="40"/>
      <c r="D51" s="41"/>
      <c r="E51" s="40"/>
      <c r="F51" s="42"/>
      <c r="G51" s="42"/>
      <c r="H51" s="42"/>
      <c r="I51" s="42"/>
      <c r="J51" s="42"/>
      <c r="K51" s="43"/>
      <c r="L51" s="40"/>
      <c r="M51" s="44" t="str">
        <f t="shared" si="0"/>
        <v/>
      </c>
      <c r="N51" s="44" t="str">
        <f t="shared" si="1"/>
        <v/>
      </c>
    </row>
    <row r="52" spans="1:14" x14ac:dyDescent="0.25">
      <c r="A52" s="40"/>
      <c r="B52" s="40"/>
      <c r="C52" s="40"/>
      <c r="D52" s="41"/>
      <c r="E52" s="40"/>
      <c r="F52" s="42"/>
      <c r="G52" s="42"/>
      <c r="H52" s="42"/>
      <c r="I52" s="42"/>
      <c r="J52" s="42"/>
      <c r="K52" s="43"/>
      <c r="L52" s="40"/>
      <c r="M52" s="44" t="str">
        <f t="shared" si="0"/>
        <v/>
      </c>
      <c r="N52" s="44" t="str">
        <f t="shared" si="1"/>
        <v/>
      </c>
    </row>
    <row r="53" spans="1:14" x14ac:dyDescent="0.25">
      <c r="A53" s="40"/>
      <c r="B53" s="40"/>
      <c r="C53" s="40"/>
      <c r="D53" s="41"/>
      <c r="E53" s="40"/>
      <c r="F53" s="42"/>
      <c r="G53" s="42"/>
      <c r="H53" s="42"/>
      <c r="I53" s="42"/>
      <c r="J53" s="42"/>
      <c r="K53" s="43"/>
      <c r="L53" s="40"/>
      <c r="M53" s="44" t="str">
        <f t="shared" si="0"/>
        <v/>
      </c>
      <c r="N53" s="44" t="str">
        <f t="shared" si="1"/>
        <v/>
      </c>
    </row>
    <row r="54" spans="1:14" x14ac:dyDescent="0.25">
      <c r="A54" s="40"/>
      <c r="B54" s="40"/>
      <c r="C54" s="40"/>
      <c r="D54" s="41"/>
      <c r="E54" s="40"/>
      <c r="F54" s="42"/>
      <c r="G54" s="42"/>
      <c r="H54" s="42"/>
      <c r="I54" s="42"/>
      <c r="J54" s="42"/>
      <c r="K54" s="43"/>
      <c r="L54" s="40"/>
      <c r="M54" s="44" t="str">
        <f t="shared" si="0"/>
        <v/>
      </c>
      <c r="N54" s="44" t="str">
        <f t="shared" si="1"/>
        <v/>
      </c>
    </row>
    <row r="55" spans="1:14" x14ac:dyDescent="0.25">
      <c r="A55" s="40"/>
      <c r="B55" s="40"/>
      <c r="C55" s="40"/>
      <c r="D55" s="41"/>
      <c r="E55" s="40"/>
      <c r="F55" s="42"/>
      <c r="G55" s="42"/>
      <c r="H55" s="42"/>
      <c r="I55" s="42"/>
      <c r="J55" s="42"/>
      <c r="K55" s="43"/>
      <c r="L55" s="40"/>
      <c r="M55" s="44" t="str">
        <f t="shared" si="0"/>
        <v/>
      </c>
      <c r="N55" s="44" t="str">
        <f t="shared" si="1"/>
        <v/>
      </c>
    </row>
    <row r="56" spans="1:14" x14ac:dyDescent="0.25">
      <c r="A56" s="40"/>
      <c r="B56" s="40"/>
      <c r="C56" s="40"/>
      <c r="D56" s="41"/>
      <c r="E56" s="40"/>
      <c r="F56" s="42"/>
      <c r="G56" s="42"/>
      <c r="H56" s="42"/>
      <c r="I56" s="42"/>
      <c r="J56" s="42"/>
      <c r="K56" s="43"/>
      <c r="L56" s="40"/>
      <c r="M56" s="44" t="str">
        <f t="shared" si="0"/>
        <v/>
      </c>
      <c r="N56" s="44" t="str">
        <f t="shared" si="1"/>
        <v/>
      </c>
    </row>
    <row r="57" spans="1:14" x14ac:dyDescent="0.25">
      <c r="A57" s="40"/>
      <c r="B57" s="40"/>
      <c r="C57" s="40"/>
      <c r="D57" s="41"/>
      <c r="E57" s="40"/>
      <c r="F57" s="42"/>
      <c r="G57" s="42"/>
      <c r="H57" s="42"/>
      <c r="I57" s="42"/>
      <c r="J57" s="42"/>
      <c r="K57" s="43"/>
      <c r="L57" s="40"/>
      <c r="M57" s="44" t="str">
        <f t="shared" si="0"/>
        <v/>
      </c>
      <c r="N57" s="44" t="str">
        <f t="shared" si="1"/>
        <v/>
      </c>
    </row>
    <row r="58" spans="1:14" x14ac:dyDescent="0.25">
      <c r="A58" s="40"/>
      <c r="B58" s="40"/>
      <c r="C58" s="40"/>
      <c r="D58" s="41"/>
      <c r="E58" s="40"/>
      <c r="F58" s="42"/>
      <c r="G58" s="42"/>
      <c r="H58" s="42"/>
      <c r="I58" s="42"/>
      <c r="J58" s="42"/>
      <c r="K58" s="43"/>
      <c r="L58" s="40"/>
      <c r="M58" s="44" t="str">
        <f t="shared" si="0"/>
        <v/>
      </c>
      <c r="N58" s="44" t="str">
        <f t="shared" si="1"/>
        <v/>
      </c>
    </row>
    <row r="59" spans="1:14" x14ac:dyDescent="0.25">
      <c r="A59" s="40"/>
      <c r="B59" s="40"/>
      <c r="C59" s="40"/>
      <c r="D59" s="41"/>
      <c r="E59" s="40"/>
      <c r="F59" s="42"/>
      <c r="G59" s="42"/>
      <c r="H59" s="42"/>
      <c r="I59" s="42"/>
      <c r="J59" s="42"/>
      <c r="K59" s="43"/>
      <c r="L59" s="40"/>
      <c r="M59" s="44" t="str">
        <f t="shared" si="0"/>
        <v/>
      </c>
      <c r="N59" s="44" t="str">
        <f t="shared" si="1"/>
        <v/>
      </c>
    </row>
    <row r="60" spans="1:14" x14ac:dyDescent="0.25">
      <c r="A60" s="40"/>
      <c r="B60" s="40"/>
      <c r="C60" s="40"/>
      <c r="D60" s="41"/>
      <c r="E60" s="40"/>
      <c r="F60" s="42"/>
      <c r="G60" s="42"/>
      <c r="H60" s="42"/>
      <c r="I60" s="42"/>
      <c r="J60" s="42"/>
      <c r="K60" s="43"/>
      <c r="L60" s="40"/>
      <c r="M60" s="44" t="str">
        <f t="shared" si="0"/>
        <v/>
      </c>
      <c r="N60" s="44" t="str">
        <f t="shared" si="1"/>
        <v/>
      </c>
    </row>
    <row r="61" spans="1:14" x14ac:dyDescent="0.25">
      <c r="A61" s="40"/>
      <c r="B61" s="40"/>
      <c r="C61" s="40"/>
      <c r="D61" s="41"/>
      <c r="E61" s="40"/>
      <c r="F61" s="42"/>
      <c r="G61" s="42"/>
      <c r="H61" s="42"/>
      <c r="I61" s="42"/>
      <c r="J61" s="42"/>
      <c r="K61" s="43"/>
      <c r="L61" s="40"/>
      <c r="M61" s="44" t="str">
        <f t="shared" si="0"/>
        <v/>
      </c>
      <c r="N61" s="44" t="str">
        <f t="shared" si="1"/>
        <v/>
      </c>
    </row>
    <row r="62" spans="1:14" x14ac:dyDescent="0.25">
      <c r="A62" s="40"/>
      <c r="B62" s="40"/>
      <c r="C62" s="40"/>
      <c r="D62" s="41"/>
      <c r="E62" s="40"/>
      <c r="F62" s="42"/>
      <c r="G62" s="42"/>
      <c r="H62" s="42"/>
      <c r="I62" s="42"/>
      <c r="J62" s="42"/>
      <c r="K62" s="43"/>
      <c r="L62" s="40"/>
      <c r="M62" s="44" t="str">
        <f t="shared" si="0"/>
        <v/>
      </c>
      <c r="N62" s="44" t="str">
        <f t="shared" si="1"/>
        <v/>
      </c>
    </row>
    <row r="63" spans="1:14" x14ac:dyDescent="0.25">
      <c r="A63" s="40"/>
      <c r="B63" s="40"/>
      <c r="C63" s="40"/>
      <c r="D63" s="41"/>
      <c r="E63" s="40"/>
      <c r="F63" s="42"/>
      <c r="G63" s="42"/>
      <c r="H63" s="42"/>
      <c r="I63" s="42"/>
      <c r="J63" s="42"/>
      <c r="K63" s="43"/>
      <c r="L63" s="40"/>
      <c r="M63" s="44" t="str">
        <f t="shared" si="0"/>
        <v/>
      </c>
      <c r="N63" s="44" t="str">
        <f t="shared" si="1"/>
        <v/>
      </c>
    </row>
    <row r="64" spans="1:14" x14ac:dyDescent="0.25">
      <c r="A64" s="40"/>
      <c r="B64" s="40"/>
      <c r="C64" s="40"/>
      <c r="D64" s="41"/>
      <c r="E64" s="40"/>
      <c r="F64" s="42"/>
      <c r="G64" s="42"/>
      <c r="H64" s="42"/>
      <c r="I64" s="42"/>
      <c r="J64" s="42"/>
      <c r="K64" s="43"/>
      <c r="L64" s="40"/>
      <c r="M64" s="44" t="str">
        <f t="shared" si="0"/>
        <v/>
      </c>
      <c r="N64" s="44" t="str">
        <f t="shared" si="1"/>
        <v/>
      </c>
    </row>
    <row r="65" spans="1:14" x14ac:dyDescent="0.25">
      <c r="A65" s="40"/>
      <c r="B65" s="40"/>
      <c r="C65" s="40"/>
      <c r="D65" s="41"/>
      <c r="E65" s="40"/>
      <c r="F65" s="42"/>
      <c r="G65" s="42"/>
      <c r="H65" s="42"/>
      <c r="I65" s="42"/>
      <c r="J65" s="42"/>
      <c r="K65" s="43"/>
      <c r="L65" s="40"/>
      <c r="M65" s="44" t="str">
        <f t="shared" si="0"/>
        <v/>
      </c>
      <c r="N65" s="44" t="str">
        <f t="shared" si="1"/>
        <v/>
      </c>
    </row>
    <row r="66" spans="1:14" x14ac:dyDescent="0.25">
      <c r="A66" s="40"/>
      <c r="B66" s="40"/>
      <c r="C66" s="40"/>
      <c r="D66" s="41"/>
      <c r="E66" s="40"/>
      <c r="F66" s="42"/>
      <c r="G66" s="42"/>
      <c r="H66" s="42"/>
      <c r="I66" s="42"/>
      <c r="J66" s="42"/>
      <c r="K66" s="43"/>
      <c r="L66" s="40"/>
      <c r="M66" s="44" t="str">
        <f t="shared" ref="M66:M129" si="2">IF(A66="","",SUM(F66:I66)+J66+(SUM(F66:I66)+J66)*K66+L66)</f>
        <v/>
      </c>
      <c r="N66" s="44" t="str">
        <f t="shared" ref="N66:N129" si="3">IF(A66="","",M66-SUM(F66:I66)-J66)</f>
        <v/>
      </c>
    </row>
    <row r="67" spans="1:14" x14ac:dyDescent="0.25">
      <c r="A67" s="40"/>
      <c r="B67" s="40"/>
      <c r="C67" s="40"/>
      <c r="D67" s="41"/>
      <c r="E67" s="40"/>
      <c r="F67" s="42"/>
      <c r="G67" s="42"/>
      <c r="H67" s="42"/>
      <c r="I67" s="42"/>
      <c r="J67" s="42"/>
      <c r="K67" s="43"/>
      <c r="L67" s="40"/>
      <c r="M67" s="44" t="str">
        <f t="shared" si="2"/>
        <v/>
      </c>
      <c r="N67" s="44" t="str">
        <f t="shared" si="3"/>
        <v/>
      </c>
    </row>
    <row r="68" spans="1:14" x14ac:dyDescent="0.25">
      <c r="A68" s="40"/>
      <c r="B68" s="40"/>
      <c r="C68" s="40"/>
      <c r="D68" s="41"/>
      <c r="E68" s="40"/>
      <c r="F68" s="42"/>
      <c r="G68" s="42"/>
      <c r="H68" s="42"/>
      <c r="I68" s="42"/>
      <c r="J68" s="42"/>
      <c r="K68" s="43"/>
      <c r="L68" s="40"/>
      <c r="M68" s="44" t="str">
        <f t="shared" si="2"/>
        <v/>
      </c>
      <c r="N68" s="44" t="str">
        <f t="shared" si="3"/>
        <v/>
      </c>
    </row>
    <row r="69" spans="1:14" x14ac:dyDescent="0.25">
      <c r="A69" s="40"/>
      <c r="B69" s="40"/>
      <c r="C69" s="40"/>
      <c r="D69" s="41"/>
      <c r="E69" s="40"/>
      <c r="F69" s="42"/>
      <c r="G69" s="42"/>
      <c r="H69" s="42"/>
      <c r="I69" s="42"/>
      <c r="J69" s="42"/>
      <c r="K69" s="43"/>
      <c r="L69" s="40"/>
      <c r="M69" s="44" t="str">
        <f t="shared" si="2"/>
        <v/>
      </c>
      <c r="N69" s="44" t="str">
        <f t="shared" si="3"/>
        <v/>
      </c>
    </row>
    <row r="70" spans="1:14" x14ac:dyDescent="0.25">
      <c r="A70" s="40"/>
      <c r="B70" s="40"/>
      <c r="C70" s="40"/>
      <c r="D70" s="41"/>
      <c r="E70" s="40"/>
      <c r="F70" s="42"/>
      <c r="G70" s="42"/>
      <c r="H70" s="42"/>
      <c r="I70" s="42"/>
      <c r="J70" s="42"/>
      <c r="K70" s="43"/>
      <c r="L70" s="40"/>
      <c r="M70" s="44" t="str">
        <f t="shared" si="2"/>
        <v/>
      </c>
      <c r="N70" s="44" t="str">
        <f t="shared" si="3"/>
        <v/>
      </c>
    </row>
    <row r="71" spans="1:14" x14ac:dyDescent="0.25">
      <c r="A71" s="40"/>
      <c r="B71" s="40"/>
      <c r="C71" s="40"/>
      <c r="D71" s="41"/>
      <c r="E71" s="40"/>
      <c r="F71" s="42"/>
      <c r="G71" s="42"/>
      <c r="H71" s="42"/>
      <c r="I71" s="42"/>
      <c r="J71" s="42"/>
      <c r="K71" s="43"/>
      <c r="L71" s="40"/>
      <c r="M71" s="44" t="str">
        <f t="shared" si="2"/>
        <v/>
      </c>
      <c r="N71" s="44" t="str">
        <f t="shared" si="3"/>
        <v/>
      </c>
    </row>
    <row r="72" spans="1:14" x14ac:dyDescent="0.25">
      <c r="A72" s="40"/>
      <c r="B72" s="40"/>
      <c r="C72" s="40"/>
      <c r="D72" s="41"/>
      <c r="E72" s="40"/>
      <c r="F72" s="42"/>
      <c r="G72" s="42"/>
      <c r="H72" s="42"/>
      <c r="I72" s="42"/>
      <c r="J72" s="42"/>
      <c r="K72" s="43"/>
      <c r="L72" s="40"/>
      <c r="M72" s="44" t="str">
        <f t="shared" si="2"/>
        <v/>
      </c>
      <c r="N72" s="44" t="str">
        <f t="shared" si="3"/>
        <v/>
      </c>
    </row>
    <row r="73" spans="1:14" x14ac:dyDescent="0.25">
      <c r="A73" s="40"/>
      <c r="B73" s="40"/>
      <c r="C73" s="40"/>
      <c r="D73" s="41"/>
      <c r="E73" s="40"/>
      <c r="F73" s="42"/>
      <c r="G73" s="42"/>
      <c r="H73" s="42"/>
      <c r="I73" s="42"/>
      <c r="J73" s="42"/>
      <c r="K73" s="43"/>
      <c r="L73" s="40"/>
      <c r="M73" s="44" t="str">
        <f t="shared" si="2"/>
        <v/>
      </c>
      <c r="N73" s="44" t="str">
        <f t="shared" si="3"/>
        <v/>
      </c>
    </row>
    <row r="74" spans="1:14" x14ac:dyDescent="0.25">
      <c r="A74" s="40"/>
      <c r="B74" s="40"/>
      <c r="C74" s="40"/>
      <c r="D74" s="41"/>
      <c r="E74" s="40"/>
      <c r="F74" s="42"/>
      <c r="G74" s="42"/>
      <c r="H74" s="42"/>
      <c r="I74" s="42"/>
      <c r="J74" s="42"/>
      <c r="K74" s="43"/>
      <c r="L74" s="40"/>
      <c r="M74" s="44" t="str">
        <f t="shared" si="2"/>
        <v/>
      </c>
      <c r="N74" s="44" t="str">
        <f t="shared" si="3"/>
        <v/>
      </c>
    </row>
    <row r="75" spans="1:14" x14ac:dyDescent="0.25">
      <c r="A75" s="40"/>
      <c r="B75" s="40"/>
      <c r="C75" s="40"/>
      <c r="D75" s="41"/>
      <c r="E75" s="40"/>
      <c r="F75" s="42"/>
      <c r="G75" s="42"/>
      <c r="H75" s="42"/>
      <c r="I75" s="42"/>
      <c r="J75" s="42"/>
      <c r="K75" s="43"/>
      <c r="L75" s="40"/>
      <c r="M75" s="44" t="str">
        <f t="shared" si="2"/>
        <v/>
      </c>
      <c r="N75" s="44" t="str">
        <f t="shared" si="3"/>
        <v/>
      </c>
    </row>
    <row r="76" spans="1:14" x14ac:dyDescent="0.25">
      <c r="A76" s="40"/>
      <c r="B76" s="40"/>
      <c r="C76" s="40"/>
      <c r="D76" s="41"/>
      <c r="E76" s="40"/>
      <c r="F76" s="42"/>
      <c r="G76" s="42"/>
      <c r="H76" s="42"/>
      <c r="I76" s="42"/>
      <c r="J76" s="42"/>
      <c r="K76" s="43"/>
      <c r="L76" s="40"/>
      <c r="M76" s="44" t="str">
        <f t="shared" si="2"/>
        <v/>
      </c>
      <c r="N76" s="44" t="str">
        <f t="shared" si="3"/>
        <v/>
      </c>
    </row>
    <row r="77" spans="1:14" x14ac:dyDescent="0.25">
      <c r="A77" s="40"/>
      <c r="B77" s="40"/>
      <c r="C77" s="40"/>
      <c r="D77" s="41"/>
      <c r="E77" s="40"/>
      <c r="F77" s="42"/>
      <c r="G77" s="42"/>
      <c r="H77" s="42"/>
      <c r="I77" s="42"/>
      <c r="J77" s="42"/>
      <c r="K77" s="43"/>
      <c r="L77" s="40"/>
      <c r="M77" s="44" t="str">
        <f t="shared" si="2"/>
        <v/>
      </c>
      <c r="N77" s="44" t="str">
        <f t="shared" si="3"/>
        <v/>
      </c>
    </row>
    <row r="78" spans="1:14" x14ac:dyDescent="0.25">
      <c r="A78" s="40"/>
      <c r="B78" s="40"/>
      <c r="C78" s="40"/>
      <c r="D78" s="41"/>
      <c r="E78" s="40"/>
      <c r="F78" s="42"/>
      <c r="G78" s="42"/>
      <c r="H78" s="42"/>
      <c r="I78" s="42"/>
      <c r="J78" s="42"/>
      <c r="K78" s="43"/>
      <c r="L78" s="40"/>
      <c r="M78" s="44" t="str">
        <f t="shared" si="2"/>
        <v/>
      </c>
      <c r="N78" s="44" t="str">
        <f t="shared" si="3"/>
        <v/>
      </c>
    </row>
    <row r="79" spans="1:14" x14ac:dyDescent="0.25">
      <c r="A79" s="40"/>
      <c r="B79" s="40"/>
      <c r="C79" s="40"/>
      <c r="D79" s="41"/>
      <c r="E79" s="40"/>
      <c r="F79" s="42"/>
      <c r="G79" s="42"/>
      <c r="H79" s="42"/>
      <c r="I79" s="42"/>
      <c r="J79" s="42"/>
      <c r="K79" s="43"/>
      <c r="L79" s="40"/>
      <c r="M79" s="44" t="str">
        <f t="shared" si="2"/>
        <v/>
      </c>
      <c r="N79" s="44" t="str">
        <f t="shared" si="3"/>
        <v/>
      </c>
    </row>
    <row r="80" spans="1:14" x14ac:dyDescent="0.25">
      <c r="A80" s="40"/>
      <c r="B80" s="40"/>
      <c r="C80" s="40"/>
      <c r="D80" s="41"/>
      <c r="E80" s="40"/>
      <c r="F80" s="42"/>
      <c r="G80" s="42"/>
      <c r="H80" s="42"/>
      <c r="I80" s="42"/>
      <c r="J80" s="42"/>
      <c r="K80" s="43"/>
      <c r="L80" s="40"/>
      <c r="M80" s="44" t="str">
        <f t="shared" si="2"/>
        <v/>
      </c>
      <c r="N80" s="44" t="str">
        <f t="shared" si="3"/>
        <v/>
      </c>
    </row>
    <row r="81" spans="1:14" x14ac:dyDescent="0.25">
      <c r="A81" s="40"/>
      <c r="B81" s="40"/>
      <c r="C81" s="40"/>
      <c r="D81" s="41"/>
      <c r="E81" s="40"/>
      <c r="F81" s="42"/>
      <c r="G81" s="42"/>
      <c r="H81" s="42"/>
      <c r="I81" s="42"/>
      <c r="J81" s="42"/>
      <c r="K81" s="43"/>
      <c r="L81" s="40"/>
      <c r="M81" s="44" t="str">
        <f t="shared" si="2"/>
        <v/>
      </c>
      <c r="N81" s="44" t="str">
        <f t="shared" si="3"/>
        <v/>
      </c>
    </row>
    <row r="82" spans="1:14" x14ac:dyDescent="0.25">
      <c r="A82" s="40"/>
      <c r="B82" s="40"/>
      <c r="C82" s="40"/>
      <c r="D82" s="41"/>
      <c r="E82" s="40"/>
      <c r="F82" s="42"/>
      <c r="G82" s="42"/>
      <c r="H82" s="42"/>
      <c r="I82" s="42"/>
      <c r="J82" s="42"/>
      <c r="K82" s="43"/>
      <c r="L82" s="40"/>
      <c r="M82" s="44" t="str">
        <f t="shared" si="2"/>
        <v/>
      </c>
      <c r="N82" s="44" t="str">
        <f t="shared" si="3"/>
        <v/>
      </c>
    </row>
    <row r="83" spans="1:14" x14ac:dyDescent="0.25">
      <c r="A83" s="40"/>
      <c r="B83" s="40"/>
      <c r="C83" s="40"/>
      <c r="D83" s="41"/>
      <c r="E83" s="40"/>
      <c r="F83" s="42"/>
      <c r="G83" s="42"/>
      <c r="H83" s="42"/>
      <c r="I83" s="42"/>
      <c r="J83" s="42"/>
      <c r="K83" s="43"/>
      <c r="L83" s="40"/>
      <c r="M83" s="44" t="str">
        <f t="shared" si="2"/>
        <v/>
      </c>
      <c r="N83" s="44" t="str">
        <f t="shared" si="3"/>
        <v/>
      </c>
    </row>
    <row r="84" spans="1:14" x14ac:dyDescent="0.25">
      <c r="A84" s="40"/>
      <c r="B84" s="40"/>
      <c r="C84" s="40"/>
      <c r="D84" s="41"/>
      <c r="E84" s="40"/>
      <c r="F84" s="42"/>
      <c r="G84" s="42"/>
      <c r="H84" s="42"/>
      <c r="I84" s="42"/>
      <c r="J84" s="42"/>
      <c r="K84" s="43"/>
      <c r="L84" s="40"/>
      <c r="M84" s="44" t="str">
        <f t="shared" si="2"/>
        <v/>
      </c>
      <c r="N84" s="44" t="str">
        <f t="shared" si="3"/>
        <v/>
      </c>
    </row>
    <row r="85" spans="1:14" x14ac:dyDescent="0.25">
      <c r="A85" s="40"/>
      <c r="B85" s="40"/>
      <c r="C85" s="40"/>
      <c r="D85" s="41"/>
      <c r="E85" s="40"/>
      <c r="F85" s="42"/>
      <c r="G85" s="42"/>
      <c r="H85" s="42"/>
      <c r="I85" s="42"/>
      <c r="J85" s="42"/>
      <c r="K85" s="43"/>
      <c r="L85" s="40"/>
      <c r="M85" s="44" t="str">
        <f t="shared" si="2"/>
        <v/>
      </c>
      <c r="N85" s="44" t="str">
        <f t="shared" si="3"/>
        <v/>
      </c>
    </row>
    <row r="86" spans="1:14" x14ac:dyDescent="0.25">
      <c r="A86" s="40"/>
      <c r="B86" s="40"/>
      <c r="C86" s="40"/>
      <c r="D86" s="41"/>
      <c r="E86" s="40"/>
      <c r="F86" s="42"/>
      <c r="G86" s="42"/>
      <c r="H86" s="42"/>
      <c r="I86" s="42"/>
      <c r="J86" s="42"/>
      <c r="K86" s="43"/>
      <c r="L86" s="40"/>
      <c r="M86" s="44" t="str">
        <f t="shared" si="2"/>
        <v/>
      </c>
      <c r="N86" s="44" t="str">
        <f t="shared" si="3"/>
        <v/>
      </c>
    </row>
    <row r="87" spans="1:14" x14ac:dyDescent="0.25">
      <c r="A87" s="40"/>
      <c r="B87" s="40"/>
      <c r="C87" s="40"/>
      <c r="D87" s="41"/>
      <c r="E87" s="40"/>
      <c r="F87" s="42"/>
      <c r="G87" s="42"/>
      <c r="H87" s="42"/>
      <c r="I87" s="42"/>
      <c r="J87" s="42"/>
      <c r="K87" s="43"/>
      <c r="L87" s="40"/>
      <c r="M87" s="44" t="str">
        <f t="shared" si="2"/>
        <v/>
      </c>
      <c r="N87" s="44" t="str">
        <f t="shared" si="3"/>
        <v/>
      </c>
    </row>
    <row r="88" spans="1:14" x14ac:dyDescent="0.25">
      <c r="A88" s="40"/>
      <c r="B88" s="40"/>
      <c r="C88" s="40"/>
      <c r="D88" s="41"/>
      <c r="E88" s="40"/>
      <c r="F88" s="42"/>
      <c r="G88" s="42"/>
      <c r="H88" s="42"/>
      <c r="I88" s="42"/>
      <c r="J88" s="42"/>
      <c r="K88" s="43"/>
      <c r="L88" s="40"/>
      <c r="M88" s="44" t="str">
        <f t="shared" si="2"/>
        <v/>
      </c>
      <c r="N88" s="44" t="str">
        <f t="shared" si="3"/>
        <v/>
      </c>
    </row>
    <row r="89" spans="1:14" x14ac:dyDescent="0.25">
      <c r="A89" s="40"/>
      <c r="B89" s="40"/>
      <c r="C89" s="40"/>
      <c r="D89" s="41"/>
      <c r="E89" s="40"/>
      <c r="F89" s="42"/>
      <c r="G89" s="42"/>
      <c r="H89" s="42"/>
      <c r="I89" s="42"/>
      <c r="J89" s="42"/>
      <c r="K89" s="43"/>
      <c r="L89" s="40"/>
      <c r="M89" s="44" t="str">
        <f t="shared" si="2"/>
        <v/>
      </c>
      <c r="N89" s="44" t="str">
        <f t="shared" si="3"/>
        <v/>
      </c>
    </row>
    <row r="90" spans="1:14" x14ac:dyDescent="0.25">
      <c r="A90" s="40"/>
      <c r="B90" s="40"/>
      <c r="C90" s="40"/>
      <c r="D90" s="41"/>
      <c r="E90" s="40"/>
      <c r="F90" s="42"/>
      <c r="G90" s="42"/>
      <c r="H90" s="42"/>
      <c r="I90" s="42"/>
      <c r="J90" s="42"/>
      <c r="K90" s="43"/>
      <c r="L90" s="40"/>
      <c r="M90" s="44" t="str">
        <f t="shared" si="2"/>
        <v/>
      </c>
      <c r="N90" s="44" t="str">
        <f t="shared" si="3"/>
        <v/>
      </c>
    </row>
    <row r="91" spans="1:14" x14ac:dyDescent="0.25">
      <c r="A91" s="40"/>
      <c r="B91" s="40"/>
      <c r="C91" s="40"/>
      <c r="D91" s="41"/>
      <c r="E91" s="40"/>
      <c r="F91" s="42"/>
      <c r="G91" s="42"/>
      <c r="H91" s="42"/>
      <c r="I91" s="42"/>
      <c r="J91" s="42"/>
      <c r="K91" s="43"/>
      <c r="L91" s="40"/>
      <c r="M91" s="44" t="str">
        <f t="shared" si="2"/>
        <v/>
      </c>
      <c r="N91" s="44" t="str">
        <f t="shared" si="3"/>
        <v/>
      </c>
    </row>
    <row r="92" spans="1:14" x14ac:dyDescent="0.25">
      <c r="A92" s="40"/>
      <c r="B92" s="40"/>
      <c r="C92" s="40"/>
      <c r="D92" s="41"/>
      <c r="E92" s="40"/>
      <c r="F92" s="42"/>
      <c r="G92" s="42"/>
      <c r="H92" s="42"/>
      <c r="I92" s="42"/>
      <c r="J92" s="42"/>
      <c r="K92" s="43"/>
      <c r="L92" s="40"/>
      <c r="M92" s="44" t="str">
        <f t="shared" si="2"/>
        <v/>
      </c>
      <c r="N92" s="44" t="str">
        <f t="shared" si="3"/>
        <v/>
      </c>
    </row>
    <row r="93" spans="1:14" x14ac:dyDescent="0.25">
      <c r="A93" s="40"/>
      <c r="B93" s="40"/>
      <c r="C93" s="40"/>
      <c r="D93" s="41"/>
      <c r="E93" s="40"/>
      <c r="F93" s="42"/>
      <c r="G93" s="42"/>
      <c r="H93" s="42"/>
      <c r="I93" s="42"/>
      <c r="J93" s="42"/>
      <c r="K93" s="43"/>
      <c r="L93" s="40"/>
      <c r="M93" s="44" t="str">
        <f t="shared" si="2"/>
        <v/>
      </c>
      <c r="N93" s="44" t="str">
        <f t="shared" si="3"/>
        <v/>
      </c>
    </row>
    <row r="94" spans="1:14" x14ac:dyDescent="0.25">
      <c r="A94" s="40"/>
      <c r="B94" s="40"/>
      <c r="C94" s="40"/>
      <c r="D94" s="41"/>
      <c r="E94" s="40"/>
      <c r="F94" s="42"/>
      <c r="G94" s="42"/>
      <c r="H94" s="42"/>
      <c r="I94" s="42"/>
      <c r="J94" s="42"/>
      <c r="K94" s="43"/>
      <c r="L94" s="40"/>
      <c r="M94" s="44" t="str">
        <f t="shared" si="2"/>
        <v/>
      </c>
      <c r="N94" s="44" t="str">
        <f t="shared" si="3"/>
        <v/>
      </c>
    </row>
    <row r="95" spans="1:14" x14ac:dyDescent="0.25">
      <c r="A95" s="40"/>
      <c r="B95" s="40"/>
      <c r="C95" s="40"/>
      <c r="D95" s="41"/>
      <c r="E95" s="40"/>
      <c r="F95" s="42"/>
      <c r="G95" s="42"/>
      <c r="H95" s="42"/>
      <c r="I95" s="42"/>
      <c r="J95" s="42"/>
      <c r="K95" s="43"/>
      <c r="L95" s="40"/>
      <c r="M95" s="44" t="str">
        <f t="shared" si="2"/>
        <v/>
      </c>
      <c r="N95" s="44" t="str">
        <f t="shared" si="3"/>
        <v/>
      </c>
    </row>
    <row r="96" spans="1:14" x14ac:dyDescent="0.25">
      <c r="A96" s="40"/>
      <c r="B96" s="40"/>
      <c r="C96" s="40"/>
      <c r="D96" s="41"/>
      <c r="E96" s="40"/>
      <c r="F96" s="42"/>
      <c r="G96" s="42"/>
      <c r="H96" s="42"/>
      <c r="I96" s="42"/>
      <c r="J96" s="42"/>
      <c r="K96" s="43"/>
      <c r="L96" s="40"/>
      <c r="M96" s="44" t="str">
        <f t="shared" si="2"/>
        <v/>
      </c>
      <c r="N96" s="44" t="str">
        <f t="shared" si="3"/>
        <v/>
      </c>
    </row>
    <row r="97" spans="1:14" x14ac:dyDescent="0.25">
      <c r="A97" s="40"/>
      <c r="B97" s="40"/>
      <c r="C97" s="40"/>
      <c r="D97" s="41"/>
      <c r="E97" s="40"/>
      <c r="F97" s="42"/>
      <c r="G97" s="42"/>
      <c r="H97" s="42"/>
      <c r="I97" s="42"/>
      <c r="J97" s="42"/>
      <c r="K97" s="43"/>
      <c r="L97" s="40"/>
      <c r="M97" s="44" t="str">
        <f t="shared" si="2"/>
        <v/>
      </c>
      <c r="N97" s="44" t="str">
        <f t="shared" si="3"/>
        <v/>
      </c>
    </row>
    <row r="98" spans="1:14" x14ac:dyDescent="0.25">
      <c r="A98" s="40"/>
      <c r="B98" s="40"/>
      <c r="C98" s="40"/>
      <c r="D98" s="41"/>
      <c r="E98" s="40"/>
      <c r="F98" s="42"/>
      <c r="G98" s="42"/>
      <c r="H98" s="42"/>
      <c r="I98" s="42"/>
      <c r="J98" s="42"/>
      <c r="K98" s="43"/>
      <c r="L98" s="40"/>
      <c r="M98" s="44" t="str">
        <f t="shared" si="2"/>
        <v/>
      </c>
      <c r="N98" s="44" t="str">
        <f t="shared" si="3"/>
        <v/>
      </c>
    </row>
    <row r="99" spans="1:14" x14ac:dyDescent="0.25">
      <c r="A99" s="40"/>
      <c r="B99" s="40"/>
      <c r="C99" s="40"/>
      <c r="D99" s="41"/>
      <c r="E99" s="40"/>
      <c r="F99" s="42"/>
      <c r="G99" s="42"/>
      <c r="H99" s="42"/>
      <c r="I99" s="42"/>
      <c r="J99" s="42"/>
      <c r="K99" s="43"/>
      <c r="L99" s="40"/>
      <c r="M99" s="44" t="str">
        <f t="shared" si="2"/>
        <v/>
      </c>
      <c r="N99" s="44" t="str">
        <f t="shared" si="3"/>
        <v/>
      </c>
    </row>
    <row r="100" spans="1:14" x14ac:dyDescent="0.25">
      <c r="A100" s="40"/>
      <c r="B100" s="40"/>
      <c r="C100" s="40"/>
      <c r="D100" s="41"/>
      <c r="E100" s="40"/>
      <c r="F100" s="42"/>
      <c r="G100" s="42"/>
      <c r="H100" s="42"/>
      <c r="I100" s="42"/>
      <c r="J100" s="42"/>
      <c r="K100" s="43"/>
      <c r="L100" s="40"/>
      <c r="M100" s="44" t="str">
        <f t="shared" si="2"/>
        <v/>
      </c>
      <c r="N100" s="44" t="str">
        <f t="shared" si="3"/>
        <v/>
      </c>
    </row>
    <row r="101" spans="1:14" x14ac:dyDescent="0.25">
      <c r="A101" s="40"/>
      <c r="B101" s="40"/>
      <c r="C101" s="40"/>
      <c r="D101" s="41"/>
      <c r="E101" s="40"/>
      <c r="F101" s="42"/>
      <c r="G101" s="42"/>
      <c r="H101" s="42"/>
      <c r="I101" s="42"/>
      <c r="J101" s="42"/>
      <c r="K101" s="43"/>
      <c r="L101" s="40"/>
      <c r="M101" s="44" t="str">
        <f t="shared" si="2"/>
        <v/>
      </c>
      <c r="N101" s="44" t="str">
        <f t="shared" si="3"/>
        <v/>
      </c>
    </row>
    <row r="102" spans="1:14" x14ac:dyDescent="0.25">
      <c r="A102" s="40"/>
      <c r="B102" s="40"/>
      <c r="C102" s="40"/>
      <c r="D102" s="41"/>
      <c r="E102" s="40"/>
      <c r="F102" s="42"/>
      <c r="G102" s="42"/>
      <c r="H102" s="42"/>
      <c r="I102" s="42"/>
      <c r="J102" s="42"/>
      <c r="K102" s="43"/>
      <c r="L102" s="40"/>
      <c r="M102" s="44" t="str">
        <f t="shared" si="2"/>
        <v/>
      </c>
      <c r="N102" s="44" t="str">
        <f t="shared" si="3"/>
        <v/>
      </c>
    </row>
    <row r="103" spans="1:14" x14ac:dyDescent="0.25">
      <c r="A103" s="40"/>
      <c r="B103" s="40"/>
      <c r="C103" s="40"/>
      <c r="D103" s="41"/>
      <c r="E103" s="40"/>
      <c r="F103" s="42"/>
      <c r="G103" s="42"/>
      <c r="H103" s="42"/>
      <c r="I103" s="42"/>
      <c r="J103" s="42"/>
      <c r="K103" s="43"/>
      <c r="L103" s="40"/>
      <c r="M103" s="44" t="str">
        <f t="shared" si="2"/>
        <v/>
      </c>
      <c r="N103" s="44" t="str">
        <f t="shared" si="3"/>
        <v/>
      </c>
    </row>
    <row r="104" spans="1:14" x14ac:dyDescent="0.25">
      <c r="A104" s="40"/>
      <c r="B104" s="40"/>
      <c r="C104" s="40"/>
      <c r="D104" s="41"/>
      <c r="E104" s="40"/>
      <c r="F104" s="42"/>
      <c r="G104" s="42"/>
      <c r="H104" s="42"/>
      <c r="I104" s="42"/>
      <c r="J104" s="42"/>
      <c r="K104" s="43"/>
      <c r="L104" s="40"/>
      <c r="M104" s="44" t="str">
        <f t="shared" si="2"/>
        <v/>
      </c>
      <c r="N104" s="44" t="str">
        <f t="shared" si="3"/>
        <v/>
      </c>
    </row>
    <row r="105" spans="1:14" x14ac:dyDescent="0.25">
      <c r="A105" s="40"/>
      <c r="B105" s="40"/>
      <c r="C105" s="40"/>
      <c r="D105" s="41"/>
      <c r="E105" s="40"/>
      <c r="F105" s="42"/>
      <c r="G105" s="42"/>
      <c r="H105" s="42"/>
      <c r="I105" s="42"/>
      <c r="J105" s="42"/>
      <c r="K105" s="43"/>
      <c r="L105" s="40"/>
      <c r="M105" s="44" t="str">
        <f t="shared" si="2"/>
        <v/>
      </c>
      <c r="N105" s="44" t="str">
        <f t="shared" si="3"/>
        <v/>
      </c>
    </row>
    <row r="106" spans="1:14" x14ac:dyDescent="0.25">
      <c r="A106" s="40"/>
      <c r="B106" s="40"/>
      <c r="C106" s="40"/>
      <c r="D106" s="41"/>
      <c r="E106" s="40"/>
      <c r="F106" s="42"/>
      <c r="G106" s="42"/>
      <c r="H106" s="42"/>
      <c r="I106" s="42"/>
      <c r="J106" s="42"/>
      <c r="K106" s="43"/>
      <c r="L106" s="40"/>
      <c r="M106" s="44" t="str">
        <f t="shared" si="2"/>
        <v/>
      </c>
      <c r="N106" s="44" t="str">
        <f t="shared" si="3"/>
        <v/>
      </c>
    </row>
    <row r="107" spans="1:14" x14ac:dyDescent="0.25">
      <c r="A107" s="40"/>
      <c r="B107" s="40"/>
      <c r="C107" s="40"/>
      <c r="D107" s="41"/>
      <c r="E107" s="40"/>
      <c r="F107" s="42"/>
      <c r="G107" s="42"/>
      <c r="H107" s="42"/>
      <c r="I107" s="42"/>
      <c r="J107" s="42"/>
      <c r="K107" s="43"/>
      <c r="L107" s="40"/>
      <c r="M107" s="44" t="str">
        <f t="shared" si="2"/>
        <v/>
      </c>
      <c r="N107" s="44" t="str">
        <f t="shared" si="3"/>
        <v/>
      </c>
    </row>
    <row r="108" spans="1:14" x14ac:dyDescent="0.25">
      <c r="A108" s="40"/>
      <c r="B108" s="40"/>
      <c r="C108" s="40"/>
      <c r="D108" s="41"/>
      <c r="E108" s="40"/>
      <c r="F108" s="42"/>
      <c r="G108" s="42"/>
      <c r="H108" s="42"/>
      <c r="I108" s="42"/>
      <c r="J108" s="42"/>
      <c r="K108" s="43"/>
      <c r="L108" s="40"/>
      <c r="M108" s="44" t="str">
        <f t="shared" si="2"/>
        <v/>
      </c>
      <c r="N108" s="44" t="str">
        <f t="shared" si="3"/>
        <v/>
      </c>
    </row>
    <row r="109" spans="1:14" x14ac:dyDescent="0.25">
      <c r="A109" s="40"/>
      <c r="B109" s="40"/>
      <c r="C109" s="40"/>
      <c r="D109" s="41"/>
      <c r="E109" s="40"/>
      <c r="F109" s="42"/>
      <c r="G109" s="42"/>
      <c r="H109" s="42"/>
      <c r="I109" s="42"/>
      <c r="J109" s="42"/>
      <c r="K109" s="43"/>
      <c r="L109" s="40"/>
      <c r="M109" s="44" t="str">
        <f t="shared" si="2"/>
        <v/>
      </c>
      <c r="N109" s="44" t="str">
        <f t="shared" si="3"/>
        <v/>
      </c>
    </row>
    <row r="110" spans="1:14" x14ac:dyDescent="0.25">
      <c r="A110" s="40"/>
      <c r="B110" s="40"/>
      <c r="C110" s="40"/>
      <c r="D110" s="41"/>
      <c r="E110" s="40"/>
      <c r="F110" s="42"/>
      <c r="G110" s="42"/>
      <c r="H110" s="42"/>
      <c r="I110" s="42"/>
      <c r="J110" s="42"/>
      <c r="K110" s="43"/>
      <c r="L110" s="40"/>
      <c r="M110" s="44" t="str">
        <f t="shared" si="2"/>
        <v/>
      </c>
      <c r="N110" s="44" t="str">
        <f t="shared" si="3"/>
        <v/>
      </c>
    </row>
    <row r="111" spans="1:14" x14ac:dyDescent="0.25">
      <c r="A111" s="40"/>
      <c r="B111" s="40"/>
      <c r="C111" s="40"/>
      <c r="D111" s="41"/>
      <c r="E111" s="40"/>
      <c r="F111" s="42"/>
      <c r="G111" s="42"/>
      <c r="H111" s="42"/>
      <c r="I111" s="42"/>
      <c r="J111" s="42"/>
      <c r="K111" s="43"/>
      <c r="L111" s="40"/>
      <c r="M111" s="44" t="str">
        <f t="shared" si="2"/>
        <v/>
      </c>
      <c r="N111" s="44" t="str">
        <f t="shared" si="3"/>
        <v/>
      </c>
    </row>
    <row r="112" spans="1:14" x14ac:dyDescent="0.25">
      <c r="A112" s="40"/>
      <c r="B112" s="40"/>
      <c r="C112" s="40"/>
      <c r="D112" s="41"/>
      <c r="E112" s="40"/>
      <c r="F112" s="42"/>
      <c r="G112" s="42"/>
      <c r="H112" s="42"/>
      <c r="I112" s="42"/>
      <c r="J112" s="42"/>
      <c r="K112" s="43"/>
      <c r="L112" s="40"/>
      <c r="M112" s="44" t="str">
        <f t="shared" si="2"/>
        <v/>
      </c>
      <c r="N112" s="44" t="str">
        <f t="shared" si="3"/>
        <v/>
      </c>
    </row>
    <row r="113" spans="1:14" x14ac:dyDescent="0.25">
      <c r="A113" s="40"/>
      <c r="B113" s="40"/>
      <c r="C113" s="40"/>
      <c r="D113" s="41"/>
      <c r="E113" s="40"/>
      <c r="F113" s="42"/>
      <c r="G113" s="42"/>
      <c r="H113" s="42"/>
      <c r="I113" s="42"/>
      <c r="J113" s="42"/>
      <c r="K113" s="43"/>
      <c r="L113" s="40"/>
      <c r="M113" s="44" t="str">
        <f t="shared" si="2"/>
        <v/>
      </c>
      <c r="N113" s="44" t="str">
        <f t="shared" si="3"/>
        <v/>
      </c>
    </row>
    <row r="114" spans="1:14" x14ac:dyDescent="0.25">
      <c r="A114" s="40"/>
      <c r="B114" s="40"/>
      <c r="C114" s="40"/>
      <c r="D114" s="41"/>
      <c r="E114" s="40"/>
      <c r="F114" s="42"/>
      <c r="G114" s="42"/>
      <c r="H114" s="42"/>
      <c r="I114" s="42"/>
      <c r="J114" s="42"/>
      <c r="K114" s="43"/>
      <c r="L114" s="40"/>
      <c r="M114" s="44" t="str">
        <f t="shared" si="2"/>
        <v/>
      </c>
      <c r="N114" s="44" t="str">
        <f t="shared" si="3"/>
        <v/>
      </c>
    </row>
    <row r="115" spans="1:14" x14ac:dyDescent="0.25">
      <c r="A115" s="40"/>
      <c r="B115" s="40"/>
      <c r="C115" s="40"/>
      <c r="D115" s="41"/>
      <c r="E115" s="40"/>
      <c r="F115" s="42"/>
      <c r="G115" s="42"/>
      <c r="H115" s="42"/>
      <c r="I115" s="42"/>
      <c r="J115" s="42"/>
      <c r="K115" s="43"/>
      <c r="L115" s="40"/>
      <c r="M115" s="44" t="str">
        <f t="shared" si="2"/>
        <v/>
      </c>
      <c r="N115" s="44" t="str">
        <f t="shared" si="3"/>
        <v/>
      </c>
    </row>
    <row r="116" spans="1:14" x14ac:dyDescent="0.25">
      <c r="A116" s="40"/>
      <c r="B116" s="40"/>
      <c r="C116" s="40"/>
      <c r="D116" s="41"/>
      <c r="E116" s="40"/>
      <c r="F116" s="42"/>
      <c r="G116" s="42"/>
      <c r="H116" s="42"/>
      <c r="I116" s="42"/>
      <c r="J116" s="42"/>
      <c r="K116" s="43"/>
      <c r="L116" s="40"/>
      <c r="M116" s="44" t="str">
        <f t="shared" si="2"/>
        <v/>
      </c>
      <c r="N116" s="44" t="str">
        <f t="shared" si="3"/>
        <v/>
      </c>
    </row>
    <row r="117" spans="1:14" x14ac:dyDescent="0.25">
      <c r="A117" s="40"/>
      <c r="B117" s="40"/>
      <c r="C117" s="40"/>
      <c r="D117" s="41"/>
      <c r="E117" s="40"/>
      <c r="F117" s="42"/>
      <c r="G117" s="42"/>
      <c r="H117" s="42"/>
      <c r="I117" s="42"/>
      <c r="J117" s="42"/>
      <c r="K117" s="43"/>
      <c r="L117" s="40"/>
      <c r="M117" s="44" t="str">
        <f t="shared" si="2"/>
        <v/>
      </c>
      <c r="N117" s="44" t="str">
        <f t="shared" si="3"/>
        <v/>
      </c>
    </row>
    <row r="118" spans="1:14" x14ac:dyDescent="0.25">
      <c r="A118" s="40"/>
      <c r="B118" s="40"/>
      <c r="C118" s="40"/>
      <c r="D118" s="41"/>
      <c r="E118" s="40"/>
      <c r="F118" s="42"/>
      <c r="G118" s="42"/>
      <c r="H118" s="42"/>
      <c r="I118" s="42"/>
      <c r="J118" s="42"/>
      <c r="K118" s="43"/>
      <c r="L118" s="40"/>
      <c r="M118" s="44" t="str">
        <f t="shared" si="2"/>
        <v/>
      </c>
      <c r="N118" s="44" t="str">
        <f t="shared" si="3"/>
        <v/>
      </c>
    </row>
    <row r="119" spans="1:14" x14ac:dyDescent="0.25">
      <c r="A119" s="40"/>
      <c r="B119" s="40"/>
      <c r="C119" s="40"/>
      <c r="D119" s="41"/>
      <c r="E119" s="40"/>
      <c r="F119" s="42"/>
      <c r="G119" s="42"/>
      <c r="H119" s="42"/>
      <c r="I119" s="42"/>
      <c r="J119" s="42"/>
      <c r="K119" s="43"/>
      <c r="L119" s="40"/>
      <c r="M119" s="44" t="str">
        <f t="shared" si="2"/>
        <v/>
      </c>
      <c r="N119" s="44" t="str">
        <f t="shared" si="3"/>
        <v/>
      </c>
    </row>
    <row r="120" spans="1:14" x14ac:dyDescent="0.25">
      <c r="A120" s="40"/>
      <c r="B120" s="40"/>
      <c r="C120" s="40"/>
      <c r="D120" s="41"/>
      <c r="E120" s="40"/>
      <c r="F120" s="42"/>
      <c r="G120" s="42"/>
      <c r="H120" s="42"/>
      <c r="I120" s="42"/>
      <c r="J120" s="42"/>
      <c r="K120" s="43"/>
      <c r="L120" s="40"/>
      <c r="M120" s="44" t="str">
        <f t="shared" si="2"/>
        <v/>
      </c>
      <c r="N120" s="44" t="str">
        <f t="shared" si="3"/>
        <v/>
      </c>
    </row>
    <row r="121" spans="1:14" x14ac:dyDescent="0.25">
      <c r="A121" s="40"/>
      <c r="B121" s="40"/>
      <c r="C121" s="40"/>
      <c r="D121" s="41"/>
      <c r="E121" s="40"/>
      <c r="F121" s="42"/>
      <c r="G121" s="42"/>
      <c r="H121" s="42"/>
      <c r="I121" s="42"/>
      <c r="J121" s="42"/>
      <c r="K121" s="43"/>
      <c r="L121" s="40"/>
      <c r="M121" s="44" t="str">
        <f t="shared" si="2"/>
        <v/>
      </c>
      <c r="N121" s="44" t="str">
        <f t="shared" si="3"/>
        <v/>
      </c>
    </row>
    <row r="122" spans="1:14" x14ac:dyDescent="0.25">
      <c r="A122" s="40"/>
      <c r="B122" s="40"/>
      <c r="C122" s="40"/>
      <c r="D122" s="41"/>
      <c r="E122" s="40"/>
      <c r="F122" s="42"/>
      <c r="G122" s="42"/>
      <c r="H122" s="42"/>
      <c r="I122" s="42"/>
      <c r="J122" s="42"/>
      <c r="K122" s="43"/>
      <c r="L122" s="40"/>
      <c r="M122" s="44" t="str">
        <f t="shared" si="2"/>
        <v/>
      </c>
      <c r="N122" s="44" t="str">
        <f t="shared" si="3"/>
        <v/>
      </c>
    </row>
    <row r="123" spans="1:14" x14ac:dyDescent="0.25">
      <c r="A123" s="40"/>
      <c r="B123" s="40"/>
      <c r="C123" s="40"/>
      <c r="D123" s="41"/>
      <c r="E123" s="40"/>
      <c r="F123" s="42"/>
      <c r="G123" s="42"/>
      <c r="H123" s="42"/>
      <c r="I123" s="42"/>
      <c r="J123" s="42"/>
      <c r="K123" s="43"/>
      <c r="L123" s="40"/>
      <c r="M123" s="44" t="str">
        <f t="shared" si="2"/>
        <v/>
      </c>
      <c r="N123" s="44" t="str">
        <f t="shared" si="3"/>
        <v/>
      </c>
    </row>
    <row r="124" spans="1:14" x14ac:dyDescent="0.25">
      <c r="A124" s="40"/>
      <c r="B124" s="40"/>
      <c r="C124" s="40"/>
      <c r="D124" s="41"/>
      <c r="E124" s="40"/>
      <c r="F124" s="42"/>
      <c r="G124" s="42"/>
      <c r="H124" s="42"/>
      <c r="I124" s="42"/>
      <c r="J124" s="42"/>
      <c r="K124" s="43"/>
      <c r="L124" s="40"/>
      <c r="M124" s="44" t="str">
        <f t="shared" si="2"/>
        <v/>
      </c>
      <c r="N124" s="44" t="str">
        <f t="shared" si="3"/>
        <v/>
      </c>
    </row>
    <row r="125" spans="1:14" x14ac:dyDescent="0.25">
      <c r="A125" s="40"/>
      <c r="B125" s="40"/>
      <c r="C125" s="40"/>
      <c r="D125" s="41"/>
      <c r="E125" s="40"/>
      <c r="F125" s="42"/>
      <c r="G125" s="42"/>
      <c r="H125" s="42"/>
      <c r="I125" s="42"/>
      <c r="J125" s="42"/>
      <c r="K125" s="43"/>
      <c r="L125" s="40"/>
      <c r="M125" s="44" t="str">
        <f t="shared" si="2"/>
        <v/>
      </c>
      <c r="N125" s="44" t="str">
        <f t="shared" si="3"/>
        <v/>
      </c>
    </row>
    <row r="126" spans="1:14" x14ac:dyDescent="0.25">
      <c r="A126" s="40"/>
      <c r="B126" s="40"/>
      <c r="C126" s="40"/>
      <c r="D126" s="41"/>
      <c r="E126" s="40"/>
      <c r="F126" s="42"/>
      <c r="G126" s="42"/>
      <c r="H126" s="42"/>
      <c r="I126" s="42"/>
      <c r="J126" s="42"/>
      <c r="K126" s="43"/>
      <c r="L126" s="40"/>
      <c r="M126" s="44" t="str">
        <f t="shared" si="2"/>
        <v/>
      </c>
      <c r="N126" s="44" t="str">
        <f t="shared" si="3"/>
        <v/>
      </c>
    </row>
    <row r="127" spans="1:14" x14ac:dyDescent="0.25">
      <c r="A127" s="40"/>
      <c r="B127" s="40"/>
      <c r="C127" s="40"/>
      <c r="D127" s="41"/>
      <c r="E127" s="40"/>
      <c r="F127" s="42"/>
      <c r="G127" s="42"/>
      <c r="H127" s="42"/>
      <c r="I127" s="42"/>
      <c r="J127" s="42"/>
      <c r="K127" s="43"/>
      <c r="L127" s="40"/>
      <c r="M127" s="44" t="str">
        <f t="shared" si="2"/>
        <v/>
      </c>
      <c r="N127" s="44" t="str">
        <f t="shared" si="3"/>
        <v/>
      </c>
    </row>
    <row r="128" spans="1:14" x14ac:dyDescent="0.25">
      <c r="A128" s="40"/>
      <c r="B128" s="40"/>
      <c r="C128" s="40"/>
      <c r="D128" s="41"/>
      <c r="E128" s="40"/>
      <c r="F128" s="42"/>
      <c r="G128" s="42"/>
      <c r="H128" s="42"/>
      <c r="I128" s="42"/>
      <c r="J128" s="42"/>
      <c r="K128" s="43"/>
      <c r="L128" s="40"/>
      <c r="M128" s="44" t="str">
        <f t="shared" si="2"/>
        <v/>
      </c>
      <c r="N128" s="44" t="str">
        <f t="shared" si="3"/>
        <v/>
      </c>
    </row>
    <row r="129" spans="1:14" x14ac:dyDescent="0.25">
      <c r="A129" s="40"/>
      <c r="B129" s="40"/>
      <c r="C129" s="40"/>
      <c r="D129" s="41"/>
      <c r="E129" s="40"/>
      <c r="F129" s="42"/>
      <c r="G129" s="42"/>
      <c r="H129" s="42"/>
      <c r="I129" s="42"/>
      <c r="J129" s="42"/>
      <c r="K129" s="43"/>
      <c r="L129" s="40"/>
      <c r="M129" s="44" t="str">
        <f t="shared" si="2"/>
        <v/>
      </c>
      <c r="N129" s="44" t="str">
        <f t="shared" si="3"/>
        <v/>
      </c>
    </row>
    <row r="130" spans="1:14" x14ac:dyDescent="0.25">
      <c r="A130" s="40"/>
      <c r="B130" s="40"/>
      <c r="C130" s="40"/>
      <c r="D130" s="41"/>
      <c r="E130" s="40"/>
      <c r="F130" s="42"/>
      <c r="G130" s="42"/>
      <c r="H130" s="42"/>
      <c r="I130" s="42"/>
      <c r="J130" s="42"/>
      <c r="K130" s="43"/>
      <c r="L130" s="40"/>
      <c r="M130" s="44" t="str">
        <f t="shared" ref="M130:M193" si="4">IF(A130="","",SUM(F130:I130)+J130+(SUM(F130:I130)+J130)*K130+L130)</f>
        <v/>
      </c>
      <c r="N130" s="44" t="str">
        <f t="shared" ref="N130:N193" si="5">IF(A130="","",M130-SUM(F130:I130)-J130)</f>
        <v/>
      </c>
    </row>
    <row r="131" spans="1:14" x14ac:dyDescent="0.25">
      <c r="A131" s="40"/>
      <c r="B131" s="40"/>
      <c r="C131" s="40"/>
      <c r="D131" s="41"/>
      <c r="E131" s="40"/>
      <c r="F131" s="42"/>
      <c r="G131" s="42"/>
      <c r="H131" s="42"/>
      <c r="I131" s="42"/>
      <c r="J131" s="42"/>
      <c r="K131" s="43"/>
      <c r="L131" s="40"/>
      <c r="M131" s="44" t="str">
        <f t="shared" si="4"/>
        <v/>
      </c>
      <c r="N131" s="44" t="str">
        <f t="shared" si="5"/>
        <v/>
      </c>
    </row>
    <row r="132" spans="1:14" x14ac:dyDescent="0.25">
      <c r="A132" s="40"/>
      <c r="B132" s="40"/>
      <c r="C132" s="40"/>
      <c r="D132" s="41"/>
      <c r="E132" s="40"/>
      <c r="F132" s="42"/>
      <c r="G132" s="42"/>
      <c r="H132" s="42"/>
      <c r="I132" s="42"/>
      <c r="J132" s="42"/>
      <c r="K132" s="43"/>
      <c r="L132" s="40"/>
      <c r="M132" s="44" t="str">
        <f t="shared" si="4"/>
        <v/>
      </c>
      <c r="N132" s="44" t="str">
        <f t="shared" si="5"/>
        <v/>
      </c>
    </row>
    <row r="133" spans="1:14" x14ac:dyDescent="0.25">
      <c r="A133" s="40"/>
      <c r="B133" s="40"/>
      <c r="C133" s="40"/>
      <c r="D133" s="41"/>
      <c r="E133" s="40"/>
      <c r="F133" s="42"/>
      <c r="G133" s="42"/>
      <c r="H133" s="42"/>
      <c r="I133" s="42"/>
      <c r="J133" s="42"/>
      <c r="K133" s="43"/>
      <c r="L133" s="40"/>
      <c r="M133" s="44" t="str">
        <f t="shared" si="4"/>
        <v/>
      </c>
      <c r="N133" s="44" t="str">
        <f t="shared" si="5"/>
        <v/>
      </c>
    </row>
    <row r="134" spans="1:14" x14ac:dyDescent="0.25">
      <c r="A134" s="40"/>
      <c r="B134" s="40"/>
      <c r="C134" s="40"/>
      <c r="D134" s="41"/>
      <c r="E134" s="40"/>
      <c r="F134" s="42"/>
      <c r="G134" s="42"/>
      <c r="H134" s="42"/>
      <c r="I134" s="42"/>
      <c r="J134" s="42"/>
      <c r="K134" s="43"/>
      <c r="L134" s="40"/>
      <c r="M134" s="44" t="str">
        <f t="shared" si="4"/>
        <v/>
      </c>
      <c r="N134" s="44" t="str">
        <f t="shared" si="5"/>
        <v/>
      </c>
    </row>
    <row r="135" spans="1:14" x14ac:dyDescent="0.25">
      <c r="A135" s="40"/>
      <c r="B135" s="40"/>
      <c r="C135" s="40"/>
      <c r="D135" s="41"/>
      <c r="E135" s="40"/>
      <c r="F135" s="42"/>
      <c r="G135" s="42"/>
      <c r="H135" s="42"/>
      <c r="I135" s="42"/>
      <c r="J135" s="42"/>
      <c r="K135" s="43"/>
      <c r="L135" s="40"/>
      <c r="M135" s="44" t="str">
        <f t="shared" si="4"/>
        <v/>
      </c>
      <c r="N135" s="44" t="str">
        <f t="shared" si="5"/>
        <v/>
      </c>
    </row>
    <row r="136" spans="1:14" x14ac:dyDescent="0.25">
      <c r="A136" s="40"/>
      <c r="B136" s="40"/>
      <c r="C136" s="40"/>
      <c r="D136" s="41"/>
      <c r="E136" s="40"/>
      <c r="F136" s="42"/>
      <c r="G136" s="42"/>
      <c r="H136" s="42"/>
      <c r="I136" s="42"/>
      <c r="J136" s="42"/>
      <c r="K136" s="43"/>
      <c r="L136" s="40"/>
      <c r="M136" s="44" t="str">
        <f t="shared" si="4"/>
        <v/>
      </c>
      <c r="N136" s="44" t="str">
        <f t="shared" si="5"/>
        <v/>
      </c>
    </row>
    <row r="137" spans="1:14" x14ac:dyDescent="0.25">
      <c r="A137" s="40"/>
      <c r="B137" s="40"/>
      <c r="C137" s="40"/>
      <c r="D137" s="41"/>
      <c r="E137" s="40"/>
      <c r="F137" s="42"/>
      <c r="G137" s="42"/>
      <c r="H137" s="42"/>
      <c r="I137" s="42"/>
      <c r="J137" s="42"/>
      <c r="K137" s="43"/>
      <c r="L137" s="40"/>
      <c r="M137" s="44" t="str">
        <f t="shared" si="4"/>
        <v/>
      </c>
      <c r="N137" s="44" t="str">
        <f t="shared" si="5"/>
        <v/>
      </c>
    </row>
    <row r="138" spans="1:14" x14ac:dyDescent="0.25">
      <c r="A138" s="40"/>
      <c r="B138" s="40"/>
      <c r="C138" s="40"/>
      <c r="D138" s="41"/>
      <c r="E138" s="40"/>
      <c r="F138" s="42"/>
      <c r="G138" s="42"/>
      <c r="H138" s="42"/>
      <c r="I138" s="42"/>
      <c r="J138" s="42"/>
      <c r="K138" s="43"/>
      <c r="L138" s="40"/>
      <c r="M138" s="44" t="str">
        <f t="shared" si="4"/>
        <v/>
      </c>
      <c r="N138" s="44" t="str">
        <f t="shared" si="5"/>
        <v/>
      </c>
    </row>
    <row r="139" spans="1:14" x14ac:dyDescent="0.25">
      <c r="A139" s="40"/>
      <c r="B139" s="40"/>
      <c r="C139" s="40"/>
      <c r="D139" s="41"/>
      <c r="E139" s="40"/>
      <c r="F139" s="42"/>
      <c r="G139" s="42"/>
      <c r="H139" s="42"/>
      <c r="I139" s="42"/>
      <c r="J139" s="42"/>
      <c r="K139" s="43"/>
      <c r="L139" s="40"/>
      <c r="M139" s="44" t="str">
        <f t="shared" si="4"/>
        <v/>
      </c>
      <c r="N139" s="44" t="str">
        <f t="shared" si="5"/>
        <v/>
      </c>
    </row>
    <row r="140" spans="1:14" x14ac:dyDescent="0.25">
      <c r="A140" s="40"/>
      <c r="B140" s="40"/>
      <c r="C140" s="40"/>
      <c r="D140" s="41"/>
      <c r="E140" s="40"/>
      <c r="F140" s="42"/>
      <c r="G140" s="42"/>
      <c r="H140" s="42"/>
      <c r="I140" s="42"/>
      <c r="J140" s="42"/>
      <c r="K140" s="43"/>
      <c r="L140" s="40"/>
      <c r="M140" s="44" t="str">
        <f t="shared" si="4"/>
        <v/>
      </c>
      <c r="N140" s="44" t="str">
        <f t="shared" si="5"/>
        <v/>
      </c>
    </row>
    <row r="141" spans="1:14" x14ac:dyDescent="0.25">
      <c r="A141" s="40"/>
      <c r="B141" s="40"/>
      <c r="C141" s="40"/>
      <c r="D141" s="41"/>
      <c r="E141" s="40"/>
      <c r="F141" s="42"/>
      <c r="G141" s="42"/>
      <c r="H141" s="42"/>
      <c r="I141" s="42"/>
      <c r="J141" s="42"/>
      <c r="K141" s="43"/>
      <c r="L141" s="40"/>
      <c r="M141" s="44" t="str">
        <f t="shared" si="4"/>
        <v/>
      </c>
      <c r="N141" s="44" t="str">
        <f t="shared" si="5"/>
        <v/>
      </c>
    </row>
    <row r="142" spans="1:14" x14ac:dyDescent="0.25">
      <c r="A142" s="40"/>
      <c r="B142" s="40"/>
      <c r="C142" s="40"/>
      <c r="D142" s="41"/>
      <c r="E142" s="40"/>
      <c r="F142" s="42"/>
      <c r="G142" s="42"/>
      <c r="H142" s="42"/>
      <c r="I142" s="42"/>
      <c r="J142" s="42"/>
      <c r="K142" s="43"/>
      <c r="L142" s="40"/>
      <c r="M142" s="44" t="str">
        <f t="shared" si="4"/>
        <v/>
      </c>
      <c r="N142" s="44" t="str">
        <f t="shared" si="5"/>
        <v/>
      </c>
    </row>
    <row r="143" spans="1:14" x14ac:dyDescent="0.25">
      <c r="A143" s="40"/>
      <c r="B143" s="40"/>
      <c r="C143" s="40"/>
      <c r="D143" s="41"/>
      <c r="E143" s="40"/>
      <c r="F143" s="42"/>
      <c r="G143" s="42"/>
      <c r="H143" s="42"/>
      <c r="I143" s="42"/>
      <c r="J143" s="42"/>
      <c r="K143" s="43"/>
      <c r="L143" s="40"/>
      <c r="M143" s="44" t="str">
        <f t="shared" si="4"/>
        <v/>
      </c>
      <c r="N143" s="44" t="str">
        <f t="shared" si="5"/>
        <v/>
      </c>
    </row>
    <row r="144" spans="1:14" x14ac:dyDescent="0.25">
      <c r="A144" s="40"/>
      <c r="B144" s="40"/>
      <c r="C144" s="40"/>
      <c r="D144" s="41"/>
      <c r="E144" s="40"/>
      <c r="F144" s="42"/>
      <c r="G144" s="42"/>
      <c r="H144" s="42"/>
      <c r="I144" s="42"/>
      <c r="J144" s="42"/>
      <c r="K144" s="43"/>
      <c r="L144" s="40"/>
      <c r="M144" s="44" t="str">
        <f t="shared" si="4"/>
        <v/>
      </c>
      <c r="N144" s="44" t="str">
        <f t="shared" si="5"/>
        <v/>
      </c>
    </row>
    <row r="145" spans="1:14" x14ac:dyDescent="0.25">
      <c r="A145" s="40"/>
      <c r="B145" s="40"/>
      <c r="C145" s="40"/>
      <c r="D145" s="41"/>
      <c r="E145" s="40"/>
      <c r="F145" s="42"/>
      <c r="G145" s="42"/>
      <c r="H145" s="42"/>
      <c r="I145" s="42"/>
      <c r="J145" s="42"/>
      <c r="K145" s="43"/>
      <c r="L145" s="40"/>
      <c r="M145" s="44" t="str">
        <f t="shared" si="4"/>
        <v/>
      </c>
      <c r="N145" s="44" t="str">
        <f t="shared" si="5"/>
        <v/>
      </c>
    </row>
    <row r="146" spans="1:14" x14ac:dyDescent="0.25">
      <c r="A146" s="40"/>
      <c r="B146" s="40"/>
      <c r="C146" s="40"/>
      <c r="D146" s="41"/>
      <c r="E146" s="40"/>
      <c r="F146" s="42"/>
      <c r="G146" s="42"/>
      <c r="H146" s="42"/>
      <c r="I146" s="42"/>
      <c r="J146" s="42"/>
      <c r="K146" s="43"/>
      <c r="L146" s="40"/>
      <c r="M146" s="44" t="str">
        <f t="shared" si="4"/>
        <v/>
      </c>
      <c r="N146" s="44" t="str">
        <f t="shared" si="5"/>
        <v/>
      </c>
    </row>
    <row r="147" spans="1:14" x14ac:dyDescent="0.25">
      <c r="A147" s="40"/>
      <c r="B147" s="40"/>
      <c r="C147" s="40"/>
      <c r="D147" s="41"/>
      <c r="E147" s="40"/>
      <c r="F147" s="42"/>
      <c r="G147" s="42"/>
      <c r="H147" s="42"/>
      <c r="I147" s="42"/>
      <c r="J147" s="42"/>
      <c r="K147" s="43"/>
      <c r="L147" s="40"/>
      <c r="M147" s="44" t="str">
        <f t="shared" si="4"/>
        <v/>
      </c>
      <c r="N147" s="44" t="str">
        <f t="shared" si="5"/>
        <v/>
      </c>
    </row>
    <row r="148" spans="1:14" x14ac:dyDescent="0.25">
      <c r="A148" s="40"/>
      <c r="B148" s="40"/>
      <c r="C148" s="40"/>
      <c r="D148" s="41"/>
      <c r="E148" s="40"/>
      <c r="F148" s="42"/>
      <c r="G148" s="42"/>
      <c r="H148" s="42"/>
      <c r="I148" s="42"/>
      <c r="J148" s="42"/>
      <c r="K148" s="43"/>
      <c r="L148" s="40"/>
      <c r="M148" s="44" t="str">
        <f t="shared" si="4"/>
        <v/>
      </c>
      <c r="N148" s="44" t="str">
        <f t="shared" si="5"/>
        <v/>
      </c>
    </row>
    <row r="149" spans="1:14" x14ac:dyDescent="0.25">
      <c r="A149" s="40"/>
      <c r="B149" s="40"/>
      <c r="C149" s="40"/>
      <c r="D149" s="41"/>
      <c r="E149" s="40"/>
      <c r="F149" s="42"/>
      <c r="G149" s="42"/>
      <c r="H149" s="42"/>
      <c r="I149" s="42"/>
      <c r="J149" s="42"/>
      <c r="K149" s="43"/>
      <c r="L149" s="40"/>
      <c r="M149" s="44" t="str">
        <f t="shared" si="4"/>
        <v/>
      </c>
      <c r="N149" s="44" t="str">
        <f t="shared" si="5"/>
        <v/>
      </c>
    </row>
    <row r="150" spans="1:14" x14ac:dyDescent="0.25">
      <c r="A150" s="40"/>
      <c r="B150" s="40"/>
      <c r="C150" s="40"/>
      <c r="D150" s="41"/>
      <c r="E150" s="40"/>
      <c r="F150" s="42"/>
      <c r="G150" s="42"/>
      <c r="H150" s="42"/>
      <c r="I150" s="42"/>
      <c r="J150" s="42"/>
      <c r="K150" s="43"/>
      <c r="L150" s="40"/>
      <c r="M150" s="44" t="str">
        <f t="shared" si="4"/>
        <v/>
      </c>
      <c r="N150" s="44" t="str">
        <f t="shared" si="5"/>
        <v/>
      </c>
    </row>
    <row r="151" spans="1:14" x14ac:dyDescent="0.25">
      <c r="A151" s="40"/>
      <c r="B151" s="40"/>
      <c r="C151" s="40"/>
      <c r="D151" s="41"/>
      <c r="E151" s="40"/>
      <c r="F151" s="42"/>
      <c r="G151" s="42"/>
      <c r="H151" s="42"/>
      <c r="I151" s="42"/>
      <c r="J151" s="42"/>
      <c r="K151" s="43"/>
      <c r="L151" s="40"/>
      <c r="M151" s="44" t="str">
        <f t="shared" si="4"/>
        <v/>
      </c>
      <c r="N151" s="44" t="str">
        <f t="shared" si="5"/>
        <v/>
      </c>
    </row>
    <row r="152" spans="1:14" x14ac:dyDescent="0.25">
      <c r="A152" s="40"/>
      <c r="B152" s="40"/>
      <c r="C152" s="40"/>
      <c r="D152" s="41"/>
      <c r="E152" s="40"/>
      <c r="F152" s="42"/>
      <c r="G152" s="42"/>
      <c r="H152" s="42"/>
      <c r="I152" s="42"/>
      <c r="J152" s="42"/>
      <c r="K152" s="43"/>
      <c r="L152" s="40"/>
      <c r="M152" s="44" t="str">
        <f t="shared" si="4"/>
        <v/>
      </c>
      <c r="N152" s="44" t="str">
        <f t="shared" si="5"/>
        <v/>
      </c>
    </row>
    <row r="153" spans="1:14" x14ac:dyDescent="0.25">
      <c r="A153" s="40"/>
      <c r="B153" s="40"/>
      <c r="C153" s="40"/>
      <c r="D153" s="41"/>
      <c r="E153" s="40"/>
      <c r="F153" s="42"/>
      <c r="G153" s="42"/>
      <c r="H153" s="42"/>
      <c r="I153" s="42"/>
      <c r="J153" s="42"/>
      <c r="K153" s="43"/>
      <c r="L153" s="40"/>
      <c r="M153" s="44" t="str">
        <f t="shared" si="4"/>
        <v/>
      </c>
      <c r="N153" s="44" t="str">
        <f t="shared" si="5"/>
        <v/>
      </c>
    </row>
    <row r="154" spans="1:14" x14ac:dyDescent="0.25">
      <c r="A154" s="40"/>
      <c r="B154" s="40"/>
      <c r="C154" s="40"/>
      <c r="D154" s="41"/>
      <c r="E154" s="40"/>
      <c r="F154" s="42"/>
      <c r="G154" s="42"/>
      <c r="H154" s="42"/>
      <c r="I154" s="42"/>
      <c r="J154" s="42"/>
      <c r="K154" s="43"/>
      <c r="L154" s="40"/>
      <c r="M154" s="44" t="str">
        <f t="shared" si="4"/>
        <v/>
      </c>
      <c r="N154" s="44" t="str">
        <f t="shared" si="5"/>
        <v/>
      </c>
    </row>
    <row r="155" spans="1:14" x14ac:dyDescent="0.25">
      <c r="A155" s="40"/>
      <c r="B155" s="40"/>
      <c r="C155" s="40"/>
      <c r="D155" s="41"/>
      <c r="E155" s="40"/>
      <c r="F155" s="42"/>
      <c r="G155" s="42"/>
      <c r="H155" s="42"/>
      <c r="I155" s="42"/>
      <c r="J155" s="42"/>
      <c r="K155" s="43"/>
      <c r="L155" s="40"/>
      <c r="M155" s="44" t="str">
        <f t="shared" si="4"/>
        <v/>
      </c>
      <c r="N155" s="44" t="str">
        <f t="shared" si="5"/>
        <v/>
      </c>
    </row>
    <row r="156" spans="1:14" x14ac:dyDescent="0.25">
      <c r="A156" s="40"/>
      <c r="B156" s="40"/>
      <c r="C156" s="40"/>
      <c r="D156" s="41"/>
      <c r="E156" s="40"/>
      <c r="F156" s="42"/>
      <c r="G156" s="42"/>
      <c r="H156" s="42"/>
      <c r="I156" s="42"/>
      <c r="J156" s="42"/>
      <c r="K156" s="43"/>
      <c r="L156" s="40"/>
      <c r="M156" s="44" t="str">
        <f t="shared" si="4"/>
        <v/>
      </c>
      <c r="N156" s="44" t="str">
        <f t="shared" si="5"/>
        <v/>
      </c>
    </row>
    <row r="157" spans="1:14" x14ac:dyDescent="0.25">
      <c r="A157" s="40"/>
      <c r="B157" s="40"/>
      <c r="C157" s="40"/>
      <c r="D157" s="41"/>
      <c r="E157" s="40"/>
      <c r="F157" s="42"/>
      <c r="G157" s="42"/>
      <c r="H157" s="42"/>
      <c r="I157" s="42"/>
      <c r="J157" s="42"/>
      <c r="K157" s="43"/>
      <c r="L157" s="40"/>
      <c r="M157" s="44" t="str">
        <f t="shared" si="4"/>
        <v/>
      </c>
      <c r="N157" s="44" t="str">
        <f t="shared" si="5"/>
        <v/>
      </c>
    </row>
    <row r="158" spans="1:14" x14ac:dyDescent="0.25">
      <c r="A158" s="40"/>
      <c r="B158" s="40"/>
      <c r="C158" s="40"/>
      <c r="D158" s="41"/>
      <c r="E158" s="40"/>
      <c r="F158" s="42"/>
      <c r="G158" s="42"/>
      <c r="H158" s="42"/>
      <c r="I158" s="42"/>
      <c r="J158" s="42"/>
      <c r="K158" s="43"/>
      <c r="L158" s="40"/>
      <c r="M158" s="44" t="str">
        <f t="shared" si="4"/>
        <v/>
      </c>
      <c r="N158" s="44" t="str">
        <f t="shared" si="5"/>
        <v/>
      </c>
    </row>
    <row r="159" spans="1:14" x14ac:dyDescent="0.25">
      <c r="A159" s="40"/>
      <c r="B159" s="40"/>
      <c r="C159" s="40"/>
      <c r="D159" s="41"/>
      <c r="E159" s="40"/>
      <c r="F159" s="42"/>
      <c r="G159" s="42"/>
      <c r="H159" s="42"/>
      <c r="I159" s="42"/>
      <c r="J159" s="42"/>
      <c r="K159" s="43"/>
      <c r="L159" s="40"/>
      <c r="M159" s="44" t="str">
        <f t="shared" si="4"/>
        <v/>
      </c>
      <c r="N159" s="44" t="str">
        <f t="shared" si="5"/>
        <v/>
      </c>
    </row>
    <row r="160" spans="1:14" x14ac:dyDescent="0.25">
      <c r="A160" s="40"/>
      <c r="B160" s="40"/>
      <c r="C160" s="40"/>
      <c r="D160" s="41"/>
      <c r="E160" s="40"/>
      <c r="F160" s="42"/>
      <c r="G160" s="42"/>
      <c r="H160" s="42"/>
      <c r="I160" s="42"/>
      <c r="J160" s="42"/>
      <c r="K160" s="43"/>
      <c r="L160" s="40"/>
      <c r="M160" s="44" t="str">
        <f t="shared" si="4"/>
        <v/>
      </c>
      <c r="N160" s="44" t="str">
        <f t="shared" si="5"/>
        <v/>
      </c>
    </row>
    <row r="161" spans="1:14" x14ac:dyDescent="0.25">
      <c r="A161" s="40"/>
      <c r="B161" s="40"/>
      <c r="C161" s="40"/>
      <c r="D161" s="41"/>
      <c r="E161" s="40"/>
      <c r="F161" s="42"/>
      <c r="G161" s="42"/>
      <c r="H161" s="42"/>
      <c r="I161" s="42"/>
      <c r="J161" s="42"/>
      <c r="K161" s="43"/>
      <c r="L161" s="40"/>
      <c r="M161" s="44" t="str">
        <f t="shared" si="4"/>
        <v/>
      </c>
      <c r="N161" s="44" t="str">
        <f t="shared" si="5"/>
        <v/>
      </c>
    </row>
    <row r="162" spans="1:14" x14ac:dyDescent="0.25">
      <c r="A162" s="40"/>
      <c r="B162" s="40"/>
      <c r="C162" s="40"/>
      <c r="D162" s="41"/>
      <c r="E162" s="40"/>
      <c r="F162" s="42"/>
      <c r="G162" s="42"/>
      <c r="H162" s="42"/>
      <c r="I162" s="42"/>
      <c r="J162" s="42"/>
      <c r="K162" s="43"/>
      <c r="L162" s="40"/>
      <c r="M162" s="44" t="str">
        <f t="shared" si="4"/>
        <v/>
      </c>
      <c r="N162" s="44" t="str">
        <f t="shared" si="5"/>
        <v/>
      </c>
    </row>
    <row r="163" spans="1:14" x14ac:dyDescent="0.25">
      <c r="A163" s="40"/>
      <c r="B163" s="40"/>
      <c r="C163" s="40"/>
      <c r="D163" s="41"/>
      <c r="E163" s="40"/>
      <c r="F163" s="42"/>
      <c r="G163" s="42"/>
      <c r="H163" s="42"/>
      <c r="I163" s="42"/>
      <c r="J163" s="42"/>
      <c r="K163" s="43"/>
      <c r="L163" s="40"/>
      <c r="M163" s="44" t="str">
        <f t="shared" si="4"/>
        <v/>
      </c>
      <c r="N163" s="44" t="str">
        <f t="shared" si="5"/>
        <v/>
      </c>
    </row>
    <row r="164" spans="1:14" x14ac:dyDescent="0.25">
      <c r="A164" s="40"/>
      <c r="B164" s="40"/>
      <c r="C164" s="40"/>
      <c r="D164" s="41"/>
      <c r="E164" s="40"/>
      <c r="F164" s="42"/>
      <c r="G164" s="42"/>
      <c r="H164" s="42"/>
      <c r="I164" s="42"/>
      <c r="J164" s="42"/>
      <c r="K164" s="43"/>
      <c r="L164" s="40"/>
      <c r="M164" s="44" t="str">
        <f t="shared" si="4"/>
        <v/>
      </c>
      <c r="N164" s="44" t="str">
        <f t="shared" si="5"/>
        <v/>
      </c>
    </row>
    <row r="165" spans="1:14" x14ac:dyDescent="0.25">
      <c r="A165" s="40"/>
      <c r="B165" s="40"/>
      <c r="C165" s="40"/>
      <c r="D165" s="41"/>
      <c r="E165" s="40"/>
      <c r="F165" s="42"/>
      <c r="G165" s="42"/>
      <c r="H165" s="42"/>
      <c r="I165" s="42"/>
      <c r="J165" s="42"/>
      <c r="K165" s="43"/>
      <c r="L165" s="40"/>
      <c r="M165" s="44" t="str">
        <f t="shared" si="4"/>
        <v/>
      </c>
      <c r="N165" s="44" t="str">
        <f t="shared" si="5"/>
        <v/>
      </c>
    </row>
    <row r="166" spans="1:14" x14ac:dyDescent="0.25">
      <c r="A166" s="40"/>
      <c r="B166" s="40"/>
      <c r="C166" s="40"/>
      <c r="D166" s="41"/>
      <c r="E166" s="40"/>
      <c r="F166" s="42"/>
      <c r="G166" s="42"/>
      <c r="H166" s="42"/>
      <c r="I166" s="42"/>
      <c r="J166" s="42"/>
      <c r="K166" s="43"/>
      <c r="L166" s="40"/>
      <c r="M166" s="44" t="str">
        <f t="shared" si="4"/>
        <v/>
      </c>
      <c r="N166" s="44" t="str">
        <f t="shared" si="5"/>
        <v/>
      </c>
    </row>
    <row r="167" spans="1:14" x14ac:dyDescent="0.25">
      <c r="A167" s="40"/>
      <c r="B167" s="40"/>
      <c r="C167" s="40"/>
      <c r="D167" s="41"/>
      <c r="E167" s="40"/>
      <c r="F167" s="42"/>
      <c r="G167" s="42"/>
      <c r="H167" s="42"/>
      <c r="I167" s="42"/>
      <c r="J167" s="42"/>
      <c r="K167" s="43"/>
      <c r="L167" s="40"/>
      <c r="M167" s="44" t="str">
        <f t="shared" si="4"/>
        <v/>
      </c>
      <c r="N167" s="44" t="str">
        <f t="shared" si="5"/>
        <v/>
      </c>
    </row>
    <row r="168" spans="1:14" x14ac:dyDescent="0.25">
      <c r="A168" s="40"/>
      <c r="B168" s="40"/>
      <c r="C168" s="40"/>
      <c r="D168" s="41"/>
      <c r="E168" s="40"/>
      <c r="F168" s="42"/>
      <c r="G168" s="42"/>
      <c r="H168" s="42"/>
      <c r="I168" s="42"/>
      <c r="J168" s="42"/>
      <c r="K168" s="43"/>
      <c r="L168" s="40"/>
      <c r="M168" s="44" t="str">
        <f t="shared" si="4"/>
        <v/>
      </c>
      <c r="N168" s="44" t="str">
        <f t="shared" si="5"/>
        <v/>
      </c>
    </row>
    <row r="169" spans="1:14" x14ac:dyDescent="0.25">
      <c r="A169" s="40"/>
      <c r="B169" s="40"/>
      <c r="C169" s="40"/>
      <c r="D169" s="41"/>
      <c r="E169" s="40"/>
      <c r="F169" s="42"/>
      <c r="G169" s="42"/>
      <c r="H169" s="42"/>
      <c r="I169" s="42"/>
      <c r="J169" s="42"/>
      <c r="K169" s="43"/>
      <c r="L169" s="40"/>
      <c r="M169" s="44" t="str">
        <f t="shared" si="4"/>
        <v/>
      </c>
      <c r="N169" s="44" t="str">
        <f t="shared" si="5"/>
        <v/>
      </c>
    </row>
    <row r="170" spans="1:14" x14ac:dyDescent="0.25">
      <c r="A170" s="40"/>
      <c r="B170" s="40"/>
      <c r="C170" s="40"/>
      <c r="D170" s="41"/>
      <c r="E170" s="40"/>
      <c r="F170" s="42"/>
      <c r="G170" s="42"/>
      <c r="H170" s="42"/>
      <c r="I170" s="42"/>
      <c r="J170" s="42"/>
      <c r="K170" s="43"/>
      <c r="L170" s="40"/>
      <c r="M170" s="44" t="str">
        <f t="shared" si="4"/>
        <v/>
      </c>
      <c r="N170" s="44" t="str">
        <f t="shared" si="5"/>
        <v/>
      </c>
    </row>
    <row r="171" spans="1:14" x14ac:dyDescent="0.25">
      <c r="A171" s="40"/>
      <c r="B171" s="40"/>
      <c r="C171" s="40"/>
      <c r="D171" s="41"/>
      <c r="E171" s="40"/>
      <c r="F171" s="42"/>
      <c r="G171" s="42"/>
      <c r="H171" s="42"/>
      <c r="I171" s="42"/>
      <c r="J171" s="42"/>
      <c r="K171" s="43"/>
      <c r="L171" s="40"/>
      <c r="M171" s="44" t="str">
        <f t="shared" si="4"/>
        <v/>
      </c>
      <c r="N171" s="44" t="str">
        <f t="shared" si="5"/>
        <v/>
      </c>
    </row>
    <row r="172" spans="1:14" x14ac:dyDescent="0.25">
      <c r="A172" s="40"/>
      <c r="B172" s="40"/>
      <c r="C172" s="40"/>
      <c r="D172" s="41"/>
      <c r="E172" s="40"/>
      <c r="F172" s="42"/>
      <c r="G172" s="42"/>
      <c r="H172" s="42"/>
      <c r="I172" s="42"/>
      <c r="J172" s="42"/>
      <c r="K172" s="43"/>
      <c r="L172" s="40"/>
      <c r="M172" s="44" t="str">
        <f t="shared" si="4"/>
        <v/>
      </c>
      <c r="N172" s="44" t="str">
        <f t="shared" si="5"/>
        <v/>
      </c>
    </row>
    <row r="173" spans="1:14" x14ac:dyDescent="0.25">
      <c r="A173" s="40"/>
      <c r="B173" s="40"/>
      <c r="C173" s="40"/>
      <c r="D173" s="41"/>
      <c r="E173" s="40"/>
      <c r="F173" s="42"/>
      <c r="G173" s="42"/>
      <c r="H173" s="42"/>
      <c r="I173" s="42"/>
      <c r="J173" s="42"/>
      <c r="K173" s="43"/>
      <c r="L173" s="40"/>
      <c r="M173" s="44" t="str">
        <f t="shared" si="4"/>
        <v/>
      </c>
      <c r="N173" s="44" t="str">
        <f t="shared" si="5"/>
        <v/>
      </c>
    </row>
    <row r="174" spans="1:14" x14ac:dyDescent="0.25">
      <c r="A174" s="40"/>
      <c r="B174" s="40"/>
      <c r="C174" s="40"/>
      <c r="D174" s="41"/>
      <c r="E174" s="40"/>
      <c r="F174" s="42"/>
      <c r="G174" s="42"/>
      <c r="H174" s="42"/>
      <c r="I174" s="42"/>
      <c r="J174" s="42"/>
      <c r="K174" s="43"/>
      <c r="L174" s="40"/>
      <c r="M174" s="44" t="str">
        <f t="shared" si="4"/>
        <v/>
      </c>
      <c r="N174" s="44" t="str">
        <f t="shared" si="5"/>
        <v/>
      </c>
    </row>
    <row r="175" spans="1:14" x14ac:dyDescent="0.25">
      <c r="A175" s="40"/>
      <c r="B175" s="40"/>
      <c r="C175" s="40"/>
      <c r="D175" s="41"/>
      <c r="E175" s="40"/>
      <c r="F175" s="42"/>
      <c r="G175" s="42"/>
      <c r="H175" s="42"/>
      <c r="I175" s="42"/>
      <c r="J175" s="42"/>
      <c r="K175" s="43"/>
      <c r="L175" s="40"/>
      <c r="M175" s="44" t="str">
        <f t="shared" si="4"/>
        <v/>
      </c>
      <c r="N175" s="44" t="str">
        <f t="shared" si="5"/>
        <v/>
      </c>
    </row>
    <row r="176" spans="1:14" x14ac:dyDescent="0.25">
      <c r="A176" s="40"/>
      <c r="B176" s="40"/>
      <c r="C176" s="40"/>
      <c r="D176" s="41"/>
      <c r="E176" s="40"/>
      <c r="F176" s="42"/>
      <c r="G176" s="42"/>
      <c r="H176" s="42"/>
      <c r="I176" s="42"/>
      <c r="J176" s="42"/>
      <c r="K176" s="43"/>
      <c r="L176" s="40"/>
      <c r="M176" s="44" t="str">
        <f t="shared" si="4"/>
        <v/>
      </c>
      <c r="N176" s="44" t="str">
        <f t="shared" si="5"/>
        <v/>
      </c>
    </row>
    <row r="177" spans="1:14" x14ac:dyDescent="0.25">
      <c r="A177" s="40"/>
      <c r="B177" s="40"/>
      <c r="C177" s="40"/>
      <c r="D177" s="41"/>
      <c r="E177" s="40"/>
      <c r="F177" s="42"/>
      <c r="G177" s="42"/>
      <c r="H177" s="42"/>
      <c r="I177" s="42"/>
      <c r="J177" s="42"/>
      <c r="K177" s="43"/>
      <c r="L177" s="40"/>
      <c r="M177" s="44" t="str">
        <f t="shared" si="4"/>
        <v/>
      </c>
      <c r="N177" s="44" t="str">
        <f t="shared" si="5"/>
        <v/>
      </c>
    </row>
    <row r="178" spans="1:14" x14ac:dyDescent="0.25">
      <c r="A178" s="40"/>
      <c r="B178" s="40"/>
      <c r="C178" s="40"/>
      <c r="D178" s="41"/>
      <c r="E178" s="40"/>
      <c r="F178" s="42"/>
      <c r="G178" s="42"/>
      <c r="H178" s="42"/>
      <c r="I178" s="42"/>
      <c r="J178" s="42"/>
      <c r="K178" s="43"/>
      <c r="L178" s="40"/>
      <c r="M178" s="44" t="str">
        <f t="shared" si="4"/>
        <v/>
      </c>
      <c r="N178" s="44" t="str">
        <f t="shared" si="5"/>
        <v/>
      </c>
    </row>
    <row r="179" spans="1:14" x14ac:dyDescent="0.25">
      <c r="A179" s="40"/>
      <c r="B179" s="40"/>
      <c r="C179" s="40"/>
      <c r="D179" s="41"/>
      <c r="E179" s="40"/>
      <c r="F179" s="42"/>
      <c r="G179" s="42"/>
      <c r="H179" s="42"/>
      <c r="I179" s="42"/>
      <c r="J179" s="42"/>
      <c r="K179" s="43"/>
      <c r="L179" s="40"/>
      <c r="M179" s="44" t="str">
        <f t="shared" si="4"/>
        <v/>
      </c>
      <c r="N179" s="44" t="str">
        <f t="shared" si="5"/>
        <v/>
      </c>
    </row>
    <row r="180" spans="1:14" x14ac:dyDescent="0.25">
      <c r="A180" s="40"/>
      <c r="B180" s="40"/>
      <c r="C180" s="40"/>
      <c r="D180" s="41"/>
      <c r="E180" s="40"/>
      <c r="F180" s="42"/>
      <c r="G180" s="42"/>
      <c r="H180" s="42"/>
      <c r="I180" s="42"/>
      <c r="J180" s="42"/>
      <c r="K180" s="43"/>
      <c r="L180" s="40"/>
      <c r="M180" s="44" t="str">
        <f t="shared" si="4"/>
        <v/>
      </c>
      <c r="N180" s="44" t="str">
        <f t="shared" si="5"/>
        <v/>
      </c>
    </row>
    <row r="181" spans="1:14" x14ac:dyDescent="0.25">
      <c r="A181" s="40"/>
      <c r="B181" s="40"/>
      <c r="C181" s="40"/>
      <c r="D181" s="41"/>
      <c r="E181" s="40"/>
      <c r="F181" s="42"/>
      <c r="G181" s="42"/>
      <c r="H181" s="42"/>
      <c r="I181" s="42"/>
      <c r="J181" s="42"/>
      <c r="K181" s="43"/>
      <c r="L181" s="40"/>
      <c r="M181" s="44" t="str">
        <f t="shared" si="4"/>
        <v/>
      </c>
      <c r="N181" s="44" t="str">
        <f t="shared" si="5"/>
        <v/>
      </c>
    </row>
    <row r="182" spans="1:14" x14ac:dyDescent="0.25">
      <c r="A182" s="40"/>
      <c r="B182" s="40"/>
      <c r="C182" s="40"/>
      <c r="D182" s="41"/>
      <c r="E182" s="40"/>
      <c r="F182" s="42"/>
      <c r="G182" s="42"/>
      <c r="H182" s="42"/>
      <c r="I182" s="42"/>
      <c r="J182" s="42"/>
      <c r="K182" s="43"/>
      <c r="L182" s="40"/>
      <c r="M182" s="44" t="str">
        <f t="shared" si="4"/>
        <v/>
      </c>
      <c r="N182" s="44" t="str">
        <f t="shared" si="5"/>
        <v/>
      </c>
    </row>
    <row r="183" spans="1:14" x14ac:dyDescent="0.25">
      <c r="A183" s="40"/>
      <c r="B183" s="40"/>
      <c r="C183" s="40"/>
      <c r="D183" s="41"/>
      <c r="E183" s="40"/>
      <c r="F183" s="42"/>
      <c r="G183" s="42"/>
      <c r="H183" s="42"/>
      <c r="I183" s="42"/>
      <c r="J183" s="42"/>
      <c r="K183" s="43"/>
      <c r="L183" s="40"/>
      <c r="M183" s="44" t="str">
        <f t="shared" si="4"/>
        <v/>
      </c>
      <c r="N183" s="44" t="str">
        <f t="shared" si="5"/>
        <v/>
      </c>
    </row>
    <row r="184" spans="1:14" x14ac:dyDescent="0.25">
      <c r="A184" s="40"/>
      <c r="B184" s="40"/>
      <c r="C184" s="40"/>
      <c r="D184" s="41"/>
      <c r="E184" s="40"/>
      <c r="F184" s="42"/>
      <c r="G184" s="42"/>
      <c r="H184" s="42"/>
      <c r="I184" s="42"/>
      <c r="J184" s="42"/>
      <c r="K184" s="43"/>
      <c r="L184" s="40"/>
      <c r="M184" s="44" t="str">
        <f t="shared" si="4"/>
        <v/>
      </c>
      <c r="N184" s="44" t="str">
        <f t="shared" si="5"/>
        <v/>
      </c>
    </row>
    <row r="185" spans="1:14" x14ac:dyDescent="0.25">
      <c r="A185" s="40"/>
      <c r="B185" s="40"/>
      <c r="C185" s="40"/>
      <c r="D185" s="41"/>
      <c r="E185" s="40"/>
      <c r="F185" s="42"/>
      <c r="G185" s="42"/>
      <c r="H185" s="42"/>
      <c r="I185" s="42"/>
      <c r="J185" s="42"/>
      <c r="K185" s="43"/>
      <c r="L185" s="40"/>
      <c r="M185" s="44" t="str">
        <f t="shared" si="4"/>
        <v/>
      </c>
      <c r="N185" s="44" t="str">
        <f t="shared" si="5"/>
        <v/>
      </c>
    </row>
    <row r="186" spans="1:14" x14ac:dyDescent="0.25">
      <c r="A186" s="40"/>
      <c r="B186" s="40"/>
      <c r="C186" s="40"/>
      <c r="D186" s="41"/>
      <c r="E186" s="40"/>
      <c r="F186" s="42"/>
      <c r="G186" s="42"/>
      <c r="H186" s="42"/>
      <c r="I186" s="42"/>
      <c r="J186" s="42"/>
      <c r="K186" s="43"/>
      <c r="L186" s="40"/>
      <c r="M186" s="44" t="str">
        <f t="shared" si="4"/>
        <v/>
      </c>
      <c r="N186" s="44" t="str">
        <f t="shared" si="5"/>
        <v/>
      </c>
    </row>
    <row r="187" spans="1:14" x14ac:dyDescent="0.25">
      <c r="A187" s="40"/>
      <c r="B187" s="40"/>
      <c r="C187" s="40"/>
      <c r="D187" s="41"/>
      <c r="E187" s="40"/>
      <c r="F187" s="42"/>
      <c r="G187" s="42"/>
      <c r="H187" s="42"/>
      <c r="I187" s="42"/>
      <c r="J187" s="42"/>
      <c r="K187" s="43"/>
      <c r="L187" s="40"/>
      <c r="M187" s="44" t="str">
        <f t="shared" si="4"/>
        <v/>
      </c>
      <c r="N187" s="44" t="str">
        <f t="shared" si="5"/>
        <v/>
      </c>
    </row>
    <row r="188" spans="1:14" x14ac:dyDescent="0.25">
      <c r="A188" s="40"/>
      <c r="B188" s="40"/>
      <c r="C188" s="40"/>
      <c r="D188" s="41"/>
      <c r="E188" s="40"/>
      <c r="F188" s="42"/>
      <c r="G188" s="42"/>
      <c r="H188" s="42"/>
      <c r="I188" s="42"/>
      <c r="J188" s="42"/>
      <c r="K188" s="43"/>
      <c r="L188" s="40"/>
      <c r="M188" s="44" t="str">
        <f t="shared" si="4"/>
        <v/>
      </c>
      <c r="N188" s="44" t="str">
        <f t="shared" si="5"/>
        <v/>
      </c>
    </row>
    <row r="189" spans="1:14" x14ac:dyDescent="0.25">
      <c r="A189" s="40"/>
      <c r="B189" s="40"/>
      <c r="C189" s="40"/>
      <c r="D189" s="41"/>
      <c r="E189" s="40"/>
      <c r="F189" s="42"/>
      <c r="G189" s="42"/>
      <c r="H189" s="42"/>
      <c r="I189" s="42"/>
      <c r="J189" s="42"/>
      <c r="K189" s="43"/>
      <c r="L189" s="40"/>
      <c r="M189" s="44" t="str">
        <f t="shared" si="4"/>
        <v/>
      </c>
      <c r="N189" s="44" t="str">
        <f t="shared" si="5"/>
        <v/>
      </c>
    </row>
    <row r="190" spans="1:14" x14ac:dyDescent="0.25">
      <c r="A190" s="40"/>
      <c r="B190" s="40"/>
      <c r="C190" s="40"/>
      <c r="D190" s="41"/>
      <c r="E190" s="40"/>
      <c r="F190" s="42"/>
      <c r="G190" s="42"/>
      <c r="H190" s="42"/>
      <c r="I190" s="42"/>
      <c r="J190" s="42"/>
      <c r="K190" s="43"/>
      <c r="L190" s="40"/>
      <c r="M190" s="44" t="str">
        <f t="shared" si="4"/>
        <v/>
      </c>
      <c r="N190" s="44" t="str">
        <f t="shared" si="5"/>
        <v/>
      </c>
    </row>
    <row r="191" spans="1:14" x14ac:dyDescent="0.25">
      <c r="A191" s="40"/>
      <c r="B191" s="40"/>
      <c r="C191" s="40"/>
      <c r="D191" s="41"/>
      <c r="E191" s="40"/>
      <c r="F191" s="42"/>
      <c r="G191" s="42"/>
      <c r="H191" s="42"/>
      <c r="I191" s="42"/>
      <c r="J191" s="42"/>
      <c r="K191" s="43"/>
      <c r="L191" s="40"/>
      <c r="M191" s="44" t="str">
        <f t="shared" si="4"/>
        <v/>
      </c>
      <c r="N191" s="44" t="str">
        <f t="shared" si="5"/>
        <v/>
      </c>
    </row>
    <row r="192" spans="1:14" x14ac:dyDescent="0.25">
      <c r="A192" s="40"/>
      <c r="B192" s="40"/>
      <c r="C192" s="40"/>
      <c r="D192" s="41"/>
      <c r="E192" s="40"/>
      <c r="F192" s="42"/>
      <c r="G192" s="42"/>
      <c r="H192" s="42"/>
      <c r="I192" s="42"/>
      <c r="J192" s="42"/>
      <c r="K192" s="43"/>
      <c r="L192" s="40"/>
      <c r="M192" s="44" t="str">
        <f t="shared" si="4"/>
        <v/>
      </c>
      <c r="N192" s="44" t="str">
        <f t="shared" si="5"/>
        <v/>
      </c>
    </row>
    <row r="193" spans="1:14" x14ac:dyDescent="0.25">
      <c r="A193" s="40"/>
      <c r="B193" s="40"/>
      <c r="C193" s="40"/>
      <c r="D193" s="41"/>
      <c r="E193" s="40"/>
      <c r="F193" s="42"/>
      <c r="G193" s="42"/>
      <c r="H193" s="42"/>
      <c r="I193" s="42"/>
      <c r="J193" s="42"/>
      <c r="K193" s="43"/>
      <c r="L193" s="40"/>
      <c r="M193" s="44" t="str">
        <f t="shared" si="4"/>
        <v/>
      </c>
      <c r="N193" s="44" t="str">
        <f t="shared" si="5"/>
        <v/>
      </c>
    </row>
    <row r="194" spans="1:14" x14ac:dyDescent="0.25">
      <c r="A194" s="40"/>
      <c r="B194" s="40"/>
      <c r="C194" s="40"/>
      <c r="D194" s="41"/>
      <c r="E194" s="40"/>
      <c r="F194" s="42"/>
      <c r="G194" s="42"/>
      <c r="H194" s="42"/>
      <c r="I194" s="42"/>
      <c r="J194" s="42"/>
      <c r="K194" s="43"/>
      <c r="L194" s="40"/>
      <c r="M194" s="44" t="str">
        <f t="shared" ref="M194:M257" si="6">IF(A194="","",SUM(F194:I194)+J194+(SUM(F194:I194)+J194)*K194+L194)</f>
        <v/>
      </c>
      <c r="N194" s="44" t="str">
        <f t="shared" ref="N194:N257" si="7">IF(A194="","",M194-SUM(F194:I194)-J194)</f>
        <v/>
      </c>
    </row>
    <row r="195" spans="1:14" x14ac:dyDescent="0.25">
      <c r="A195" s="40"/>
      <c r="B195" s="40"/>
      <c r="C195" s="40"/>
      <c r="D195" s="41"/>
      <c r="E195" s="40"/>
      <c r="F195" s="42"/>
      <c r="G195" s="42"/>
      <c r="H195" s="42"/>
      <c r="I195" s="42"/>
      <c r="J195" s="42"/>
      <c r="K195" s="43"/>
      <c r="L195" s="40"/>
      <c r="M195" s="44" t="str">
        <f t="shared" si="6"/>
        <v/>
      </c>
      <c r="N195" s="44" t="str">
        <f t="shared" si="7"/>
        <v/>
      </c>
    </row>
    <row r="196" spans="1:14" x14ac:dyDescent="0.25">
      <c r="A196" s="40"/>
      <c r="B196" s="40"/>
      <c r="C196" s="40"/>
      <c r="D196" s="41"/>
      <c r="E196" s="40"/>
      <c r="F196" s="42"/>
      <c r="G196" s="42"/>
      <c r="H196" s="42"/>
      <c r="I196" s="42"/>
      <c r="J196" s="42"/>
      <c r="K196" s="43"/>
      <c r="L196" s="40"/>
      <c r="M196" s="44" t="str">
        <f t="shared" si="6"/>
        <v/>
      </c>
      <c r="N196" s="44" t="str">
        <f t="shared" si="7"/>
        <v/>
      </c>
    </row>
    <row r="197" spans="1:14" x14ac:dyDescent="0.25">
      <c r="A197" s="40"/>
      <c r="B197" s="40"/>
      <c r="C197" s="40"/>
      <c r="D197" s="41"/>
      <c r="E197" s="40"/>
      <c r="F197" s="42"/>
      <c r="G197" s="42"/>
      <c r="H197" s="42"/>
      <c r="I197" s="42"/>
      <c r="J197" s="42"/>
      <c r="K197" s="43"/>
      <c r="L197" s="40"/>
      <c r="M197" s="44" t="str">
        <f t="shared" si="6"/>
        <v/>
      </c>
      <c r="N197" s="44" t="str">
        <f t="shared" si="7"/>
        <v/>
      </c>
    </row>
    <row r="198" spans="1:14" x14ac:dyDescent="0.25">
      <c r="A198" s="40"/>
      <c r="B198" s="40"/>
      <c r="C198" s="40"/>
      <c r="D198" s="41"/>
      <c r="E198" s="40"/>
      <c r="F198" s="42"/>
      <c r="G198" s="42"/>
      <c r="H198" s="42"/>
      <c r="I198" s="42"/>
      <c r="J198" s="42"/>
      <c r="K198" s="43"/>
      <c r="L198" s="40"/>
      <c r="M198" s="44" t="str">
        <f t="shared" si="6"/>
        <v/>
      </c>
      <c r="N198" s="44" t="str">
        <f t="shared" si="7"/>
        <v/>
      </c>
    </row>
    <row r="199" spans="1:14" x14ac:dyDescent="0.25">
      <c r="A199" s="40"/>
      <c r="B199" s="40"/>
      <c r="C199" s="40"/>
      <c r="D199" s="41"/>
      <c r="E199" s="40"/>
      <c r="F199" s="42"/>
      <c r="G199" s="42"/>
      <c r="H199" s="42"/>
      <c r="I199" s="42"/>
      <c r="J199" s="42"/>
      <c r="K199" s="43"/>
      <c r="L199" s="40"/>
      <c r="M199" s="44" t="str">
        <f t="shared" si="6"/>
        <v/>
      </c>
      <c r="N199" s="44" t="str">
        <f t="shared" si="7"/>
        <v/>
      </c>
    </row>
    <row r="200" spans="1:14" x14ac:dyDescent="0.25">
      <c r="A200" s="40"/>
      <c r="B200" s="40"/>
      <c r="C200" s="40"/>
      <c r="D200" s="41"/>
      <c r="E200" s="40"/>
      <c r="F200" s="42"/>
      <c r="G200" s="42"/>
      <c r="H200" s="42"/>
      <c r="I200" s="42"/>
      <c r="J200" s="42"/>
      <c r="K200" s="43"/>
      <c r="L200" s="40"/>
      <c r="M200" s="44" t="str">
        <f t="shared" si="6"/>
        <v/>
      </c>
      <c r="N200" s="44" t="str">
        <f t="shared" si="7"/>
        <v/>
      </c>
    </row>
    <row r="201" spans="1:14" x14ac:dyDescent="0.25">
      <c r="A201" s="40"/>
      <c r="B201" s="40"/>
      <c r="C201" s="40"/>
      <c r="D201" s="41"/>
      <c r="E201" s="40"/>
      <c r="F201" s="42"/>
      <c r="G201" s="42"/>
      <c r="H201" s="42"/>
      <c r="I201" s="42"/>
      <c r="J201" s="42"/>
      <c r="K201" s="43"/>
      <c r="L201" s="40"/>
      <c r="M201" s="44" t="str">
        <f t="shared" si="6"/>
        <v/>
      </c>
      <c r="N201" s="44" t="str">
        <f t="shared" si="7"/>
        <v/>
      </c>
    </row>
    <row r="202" spans="1:14" x14ac:dyDescent="0.25">
      <c r="A202" s="40"/>
      <c r="B202" s="40"/>
      <c r="C202" s="40"/>
      <c r="D202" s="41"/>
      <c r="E202" s="40"/>
      <c r="F202" s="42"/>
      <c r="G202" s="42"/>
      <c r="H202" s="42"/>
      <c r="I202" s="42"/>
      <c r="J202" s="42"/>
      <c r="K202" s="43"/>
      <c r="L202" s="40"/>
      <c r="M202" s="44" t="str">
        <f t="shared" si="6"/>
        <v/>
      </c>
      <c r="N202" s="44" t="str">
        <f t="shared" si="7"/>
        <v/>
      </c>
    </row>
    <row r="203" spans="1:14" x14ac:dyDescent="0.25">
      <c r="A203" s="40"/>
      <c r="B203" s="40"/>
      <c r="C203" s="40"/>
      <c r="D203" s="41"/>
      <c r="E203" s="40"/>
      <c r="F203" s="42"/>
      <c r="G203" s="42"/>
      <c r="H203" s="42"/>
      <c r="I203" s="42"/>
      <c r="J203" s="42"/>
      <c r="K203" s="43"/>
      <c r="L203" s="40"/>
      <c r="M203" s="44" t="str">
        <f t="shared" si="6"/>
        <v/>
      </c>
      <c r="N203" s="44" t="str">
        <f t="shared" si="7"/>
        <v/>
      </c>
    </row>
    <row r="204" spans="1:14" x14ac:dyDescent="0.25">
      <c r="A204" s="40"/>
      <c r="B204" s="40"/>
      <c r="C204" s="40"/>
      <c r="D204" s="41"/>
      <c r="E204" s="40"/>
      <c r="F204" s="42"/>
      <c r="G204" s="42"/>
      <c r="H204" s="42"/>
      <c r="I204" s="42"/>
      <c r="J204" s="42"/>
      <c r="K204" s="43"/>
      <c r="L204" s="40"/>
      <c r="M204" s="44" t="str">
        <f t="shared" si="6"/>
        <v/>
      </c>
      <c r="N204" s="44" t="str">
        <f t="shared" si="7"/>
        <v/>
      </c>
    </row>
    <row r="205" spans="1:14" x14ac:dyDescent="0.25">
      <c r="A205" s="40"/>
      <c r="B205" s="40"/>
      <c r="C205" s="40"/>
      <c r="D205" s="41"/>
      <c r="E205" s="40"/>
      <c r="F205" s="42"/>
      <c r="G205" s="42"/>
      <c r="H205" s="42"/>
      <c r="I205" s="42"/>
      <c r="J205" s="42"/>
      <c r="K205" s="43"/>
      <c r="L205" s="40"/>
      <c r="M205" s="44" t="str">
        <f t="shared" si="6"/>
        <v/>
      </c>
      <c r="N205" s="44" t="str">
        <f t="shared" si="7"/>
        <v/>
      </c>
    </row>
    <row r="206" spans="1:14" x14ac:dyDescent="0.25">
      <c r="A206" s="40"/>
      <c r="B206" s="40"/>
      <c r="C206" s="40"/>
      <c r="D206" s="41"/>
      <c r="E206" s="40"/>
      <c r="F206" s="42"/>
      <c r="G206" s="42"/>
      <c r="H206" s="42"/>
      <c r="I206" s="42"/>
      <c r="J206" s="42"/>
      <c r="K206" s="43"/>
      <c r="L206" s="40"/>
      <c r="M206" s="44" t="str">
        <f t="shared" si="6"/>
        <v/>
      </c>
      <c r="N206" s="44" t="str">
        <f t="shared" si="7"/>
        <v/>
      </c>
    </row>
    <row r="207" spans="1:14" x14ac:dyDescent="0.25">
      <c r="A207" s="40"/>
      <c r="B207" s="40"/>
      <c r="C207" s="40"/>
      <c r="D207" s="41"/>
      <c r="E207" s="40"/>
      <c r="F207" s="42"/>
      <c r="G207" s="42"/>
      <c r="H207" s="42"/>
      <c r="I207" s="42"/>
      <c r="J207" s="42"/>
      <c r="K207" s="43"/>
      <c r="L207" s="40"/>
      <c r="M207" s="44" t="str">
        <f t="shared" si="6"/>
        <v/>
      </c>
      <c r="N207" s="44" t="str">
        <f t="shared" si="7"/>
        <v/>
      </c>
    </row>
    <row r="208" spans="1:14" x14ac:dyDescent="0.25">
      <c r="A208" s="40"/>
      <c r="B208" s="40"/>
      <c r="C208" s="40"/>
      <c r="D208" s="41"/>
      <c r="E208" s="40"/>
      <c r="F208" s="42"/>
      <c r="G208" s="42"/>
      <c r="H208" s="42"/>
      <c r="I208" s="42"/>
      <c r="J208" s="42"/>
      <c r="K208" s="43"/>
      <c r="L208" s="40"/>
      <c r="M208" s="44" t="str">
        <f t="shared" si="6"/>
        <v/>
      </c>
      <c r="N208" s="44" t="str">
        <f t="shared" si="7"/>
        <v/>
      </c>
    </row>
    <row r="209" spans="1:14" x14ac:dyDescent="0.25">
      <c r="A209" s="40"/>
      <c r="B209" s="40"/>
      <c r="C209" s="40"/>
      <c r="D209" s="41"/>
      <c r="E209" s="40"/>
      <c r="F209" s="42"/>
      <c r="G209" s="42"/>
      <c r="H209" s="42"/>
      <c r="I209" s="42"/>
      <c r="J209" s="42"/>
      <c r="K209" s="43"/>
      <c r="L209" s="40"/>
      <c r="M209" s="44" t="str">
        <f t="shared" si="6"/>
        <v/>
      </c>
      <c r="N209" s="44" t="str">
        <f t="shared" si="7"/>
        <v/>
      </c>
    </row>
    <row r="210" spans="1:14" x14ac:dyDescent="0.25">
      <c r="A210" s="40"/>
      <c r="B210" s="40"/>
      <c r="C210" s="40"/>
      <c r="D210" s="41"/>
      <c r="E210" s="40"/>
      <c r="F210" s="42"/>
      <c r="G210" s="42"/>
      <c r="H210" s="42"/>
      <c r="I210" s="42"/>
      <c r="J210" s="42"/>
      <c r="K210" s="43"/>
      <c r="L210" s="40"/>
      <c r="M210" s="44" t="str">
        <f t="shared" si="6"/>
        <v/>
      </c>
      <c r="N210" s="44" t="str">
        <f t="shared" si="7"/>
        <v/>
      </c>
    </row>
    <row r="211" spans="1:14" x14ac:dyDescent="0.25">
      <c r="A211" s="40"/>
      <c r="B211" s="40"/>
      <c r="C211" s="40"/>
      <c r="D211" s="41"/>
      <c r="E211" s="40"/>
      <c r="F211" s="42"/>
      <c r="G211" s="42"/>
      <c r="H211" s="42"/>
      <c r="I211" s="42"/>
      <c r="J211" s="42"/>
      <c r="K211" s="43"/>
      <c r="L211" s="40"/>
      <c r="M211" s="44" t="str">
        <f t="shared" si="6"/>
        <v/>
      </c>
      <c r="N211" s="44" t="str">
        <f t="shared" si="7"/>
        <v/>
      </c>
    </row>
    <row r="212" spans="1:14" x14ac:dyDescent="0.25">
      <c r="A212" s="40"/>
      <c r="B212" s="40"/>
      <c r="C212" s="40"/>
      <c r="D212" s="41"/>
      <c r="E212" s="40"/>
      <c r="F212" s="42"/>
      <c r="G212" s="42"/>
      <c r="H212" s="42"/>
      <c r="I212" s="42"/>
      <c r="J212" s="42"/>
      <c r="K212" s="43"/>
      <c r="L212" s="40"/>
      <c r="M212" s="44" t="str">
        <f t="shared" si="6"/>
        <v/>
      </c>
      <c r="N212" s="44" t="str">
        <f t="shared" si="7"/>
        <v/>
      </c>
    </row>
    <row r="213" spans="1:14" x14ac:dyDescent="0.25">
      <c r="A213" s="40"/>
      <c r="B213" s="40"/>
      <c r="C213" s="40"/>
      <c r="D213" s="41"/>
      <c r="E213" s="40"/>
      <c r="F213" s="42"/>
      <c r="G213" s="42"/>
      <c r="H213" s="42"/>
      <c r="I213" s="42"/>
      <c r="J213" s="42"/>
      <c r="K213" s="43"/>
      <c r="L213" s="40"/>
      <c r="M213" s="44" t="str">
        <f t="shared" si="6"/>
        <v/>
      </c>
      <c r="N213" s="44" t="str">
        <f t="shared" si="7"/>
        <v/>
      </c>
    </row>
    <row r="214" spans="1:14" x14ac:dyDescent="0.25">
      <c r="A214" s="40"/>
      <c r="B214" s="40"/>
      <c r="C214" s="40"/>
      <c r="D214" s="41"/>
      <c r="E214" s="40"/>
      <c r="F214" s="42"/>
      <c r="G214" s="42"/>
      <c r="H214" s="42"/>
      <c r="I214" s="42"/>
      <c r="J214" s="42"/>
      <c r="K214" s="43"/>
      <c r="L214" s="40"/>
      <c r="M214" s="44" t="str">
        <f t="shared" si="6"/>
        <v/>
      </c>
      <c r="N214" s="44" t="str">
        <f t="shared" si="7"/>
        <v/>
      </c>
    </row>
    <row r="215" spans="1:14" x14ac:dyDescent="0.25">
      <c r="A215" s="40"/>
      <c r="B215" s="40"/>
      <c r="C215" s="40"/>
      <c r="D215" s="41"/>
      <c r="E215" s="40"/>
      <c r="F215" s="42"/>
      <c r="G215" s="42"/>
      <c r="H215" s="42"/>
      <c r="I215" s="42"/>
      <c r="J215" s="42"/>
      <c r="K215" s="43"/>
      <c r="L215" s="40"/>
      <c r="M215" s="44" t="str">
        <f t="shared" si="6"/>
        <v/>
      </c>
      <c r="N215" s="44" t="str">
        <f t="shared" si="7"/>
        <v/>
      </c>
    </row>
    <row r="216" spans="1:14" x14ac:dyDescent="0.25">
      <c r="A216" s="40"/>
      <c r="B216" s="40"/>
      <c r="C216" s="40"/>
      <c r="D216" s="41"/>
      <c r="E216" s="40"/>
      <c r="F216" s="42"/>
      <c r="G216" s="42"/>
      <c r="H216" s="42"/>
      <c r="I216" s="42"/>
      <c r="J216" s="42"/>
      <c r="K216" s="43"/>
      <c r="L216" s="40"/>
      <c r="M216" s="44" t="str">
        <f t="shared" si="6"/>
        <v/>
      </c>
      <c r="N216" s="44" t="str">
        <f t="shared" si="7"/>
        <v/>
      </c>
    </row>
    <row r="217" spans="1:14" x14ac:dyDescent="0.25">
      <c r="A217" s="40"/>
      <c r="B217" s="40"/>
      <c r="C217" s="40"/>
      <c r="D217" s="41"/>
      <c r="E217" s="40"/>
      <c r="F217" s="42"/>
      <c r="G217" s="42"/>
      <c r="H217" s="42"/>
      <c r="I217" s="42"/>
      <c r="J217" s="42"/>
      <c r="K217" s="43"/>
      <c r="L217" s="40"/>
      <c r="M217" s="44" t="str">
        <f t="shared" si="6"/>
        <v/>
      </c>
      <c r="N217" s="44" t="str">
        <f t="shared" si="7"/>
        <v/>
      </c>
    </row>
    <row r="218" spans="1:14" x14ac:dyDescent="0.25">
      <c r="A218" s="40"/>
      <c r="B218" s="40"/>
      <c r="C218" s="40"/>
      <c r="D218" s="41"/>
      <c r="E218" s="40"/>
      <c r="F218" s="42"/>
      <c r="G218" s="42"/>
      <c r="H218" s="42"/>
      <c r="I218" s="42"/>
      <c r="J218" s="42"/>
      <c r="K218" s="43"/>
      <c r="L218" s="40"/>
      <c r="M218" s="44" t="str">
        <f t="shared" si="6"/>
        <v/>
      </c>
      <c r="N218" s="44" t="str">
        <f t="shared" si="7"/>
        <v/>
      </c>
    </row>
    <row r="219" spans="1:14" x14ac:dyDescent="0.25">
      <c r="A219" s="40"/>
      <c r="B219" s="40"/>
      <c r="C219" s="40"/>
      <c r="D219" s="41"/>
      <c r="E219" s="40"/>
      <c r="F219" s="42"/>
      <c r="G219" s="42"/>
      <c r="H219" s="42"/>
      <c r="I219" s="42"/>
      <c r="J219" s="42"/>
      <c r="K219" s="43"/>
      <c r="L219" s="40"/>
      <c r="M219" s="44" t="str">
        <f t="shared" si="6"/>
        <v/>
      </c>
      <c r="N219" s="44" t="str">
        <f t="shared" si="7"/>
        <v/>
      </c>
    </row>
    <row r="220" spans="1:14" x14ac:dyDescent="0.25">
      <c r="A220" s="40"/>
      <c r="B220" s="40"/>
      <c r="C220" s="40"/>
      <c r="D220" s="41"/>
      <c r="E220" s="40"/>
      <c r="F220" s="42"/>
      <c r="G220" s="42"/>
      <c r="H220" s="42"/>
      <c r="I220" s="42"/>
      <c r="J220" s="42"/>
      <c r="K220" s="43"/>
      <c r="L220" s="40"/>
      <c r="M220" s="44" t="str">
        <f t="shared" si="6"/>
        <v/>
      </c>
      <c r="N220" s="44" t="str">
        <f t="shared" si="7"/>
        <v/>
      </c>
    </row>
    <row r="221" spans="1:14" x14ac:dyDescent="0.25">
      <c r="A221" s="40"/>
      <c r="B221" s="40"/>
      <c r="C221" s="40"/>
      <c r="D221" s="41"/>
      <c r="E221" s="40"/>
      <c r="F221" s="42"/>
      <c r="G221" s="42"/>
      <c r="H221" s="42"/>
      <c r="I221" s="42"/>
      <c r="J221" s="42"/>
      <c r="K221" s="43"/>
      <c r="L221" s="40"/>
      <c r="M221" s="44" t="str">
        <f t="shared" si="6"/>
        <v/>
      </c>
      <c r="N221" s="44" t="str">
        <f t="shared" si="7"/>
        <v/>
      </c>
    </row>
    <row r="222" spans="1:14" x14ac:dyDescent="0.25">
      <c r="A222" s="40"/>
      <c r="B222" s="40"/>
      <c r="C222" s="40"/>
      <c r="D222" s="41"/>
      <c r="E222" s="40"/>
      <c r="F222" s="42"/>
      <c r="G222" s="42"/>
      <c r="H222" s="42"/>
      <c r="I222" s="42"/>
      <c r="J222" s="42"/>
      <c r="K222" s="43"/>
      <c r="L222" s="40"/>
      <c r="M222" s="44" t="str">
        <f t="shared" si="6"/>
        <v/>
      </c>
      <c r="N222" s="44" t="str">
        <f t="shared" si="7"/>
        <v/>
      </c>
    </row>
    <row r="223" spans="1:14" x14ac:dyDescent="0.25">
      <c r="A223" s="40"/>
      <c r="B223" s="40"/>
      <c r="C223" s="40"/>
      <c r="D223" s="41"/>
      <c r="E223" s="40"/>
      <c r="F223" s="42"/>
      <c r="G223" s="42"/>
      <c r="H223" s="42"/>
      <c r="I223" s="42"/>
      <c r="J223" s="42"/>
      <c r="K223" s="43"/>
      <c r="L223" s="40"/>
      <c r="M223" s="44" t="str">
        <f t="shared" si="6"/>
        <v/>
      </c>
      <c r="N223" s="44" t="str">
        <f t="shared" si="7"/>
        <v/>
      </c>
    </row>
    <row r="224" spans="1:14" x14ac:dyDescent="0.25">
      <c r="A224" s="40"/>
      <c r="B224" s="40"/>
      <c r="C224" s="40"/>
      <c r="D224" s="41"/>
      <c r="E224" s="40"/>
      <c r="F224" s="42"/>
      <c r="G224" s="42"/>
      <c r="H224" s="42"/>
      <c r="I224" s="42"/>
      <c r="J224" s="42"/>
      <c r="K224" s="43"/>
      <c r="L224" s="40"/>
      <c r="M224" s="44" t="str">
        <f t="shared" si="6"/>
        <v/>
      </c>
      <c r="N224" s="44" t="str">
        <f t="shared" si="7"/>
        <v/>
      </c>
    </row>
    <row r="225" spans="1:14" x14ac:dyDescent="0.25">
      <c r="A225" s="40"/>
      <c r="B225" s="40"/>
      <c r="C225" s="40"/>
      <c r="D225" s="41"/>
      <c r="E225" s="40"/>
      <c r="F225" s="42"/>
      <c r="G225" s="42"/>
      <c r="H225" s="42"/>
      <c r="I225" s="42"/>
      <c r="J225" s="42"/>
      <c r="K225" s="43"/>
      <c r="L225" s="40"/>
      <c r="M225" s="44" t="str">
        <f t="shared" si="6"/>
        <v/>
      </c>
      <c r="N225" s="44" t="str">
        <f t="shared" si="7"/>
        <v/>
      </c>
    </row>
    <row r="226" spans="1:14" x14ac:dyDescent="0.25">
      <c r="A226" s="40"/>
      <c r="B226" s="40"/>
      <c r="C226" s="40"/>
      <c r="D226" s="41"/>
      <c r="E226" s="40"/>
      <c r="F226" s="42"/>
      <c r="G226" s="42"/>
      <c r="H226" s="42"/>
      <c r="I226" s="42"/>
      <c r="J226" s="42"/>
      <c r="K226" s="43"/>
      <c r="L226" s="40"/>
      <c r="M226" s="44" t="str">
        <f t="shared" si="6"/>
        <v/>
      </c>
      <c r="N226" s="44" t="str">
        <f t="shared" si="7"/>
        <v/>
      </c>
    </row>
    <row r="227" spans="1:14" x14ac:dyDescent="0.25">
      <c r="A227" s="40"/>
      <c r="B227" s="40"/>
      <c r="C227" s="40"/>
      <c r="D227" s="41"/>
      <c r="E227" s="40"/>
      <c r="F227" s="42"/>
      <c r="G227" s="42"/>
      <c r="H227" s="42"/>
      <c r="I227" s="42"/>
      <c r="J227" s="42"/>
      <c r="K227" s="43"/>
      <c r="L227" s="40"/>
      <c r="M227" s="44" t="str">
        <f t="shared" si="6"/>
        <v/>
      </c>
      <c r="N227" s="44" t="str">
        <f t="shared" si="7"/>
        <v/>
      </c>
    </row>
    <row r="228" spans="1:14" x14ac:dyDescent="0.25">
      <c r="A228" s="40"/>
      <c r="B228" s="40"/>
      <c r="C228" s="40"/>
      <c r="D228" s="41"/>
      <c r="E228" s="40"/>
      <c r="F228" s="42"/>
      <c r="G228" s="42"/>
      <c r="H228" s="42"/>
      <c r="I228" s="42"/>
      <c r="J228" s="42"/>
      <c r="K228" s="43"/>
      <c r="L228" s="40"/>
      <c r="M228" s="44" t="str">
        <f t="shared" si="6"/>
        <v/>
      </c>
      <c r="N228" s="44" t="str">
        <f t="shared" si="7"/>
        <v/>
      </c>
    </row>
    <row r="229" spans="1:14" x14ac:dyDescent="0.25">
      <c r="A229" s="40"/>
      <c r="B229" s="40"/>
      <c r="C229" s="40"/>
      <c r="D229" s="41"/>
      <c r="E229" s="40"/>
      <c r="F229" s="42"/>
      <c r="G229" s="42"/>
      <c r="H229" s="42"/>
      <c r="I229" s="42"/>
      <c r="J229" s="42"/>
      <c r="K229" s="43"/>
      <c r="L229" s="40"/>
      <c r="M229" s="44" t="str">
        <f t="shared" si="6"/>
        <v/>
      </c>
      <c r="N229" s="44" t="str">
        <f t="shared" si="7"/>
        <v/>
      </c>
    </row>
    <row r="230" spans="1:14" x14ac:dyDescent="0.25">
      <c r="A230" s="40"/>
      <c r="B230" s="40"/>
      <c r="C230" s="40"/>
      <c r="D230" s="41"/>
      <c r="E230" s="40"/>
      <c r="F230" s="42"/>
      <c r="G230" s="42"/>
      <c r="H230" s="42"/>
      <c r="I230" s="42"/>
      <c r="J230" s="42"/>
      <c r="K230" s="43"/>
      <c r="L230" s="40"/>
      <c r="M230" s="44" t="str">
        <f t="shared" si="6"/>
        <v/>
      </c>
      <c r="N230" s="44" t="str">
        <f t="shared" si="7"/>
        <v/>
      </c>
    </row>
    <row r="231" spans="1:14" x14ac:dyDescent="0.25">
      <c r="A231" s="40"/>
      <c r="B231" s="40"/>
      <c r="C231" s="40"/>
      <c r="D231" s="41"/>
      <c r="E231" s="40"/>
      <c r="F231" s="42"/>
      <c r="G231" s="42"/>
      <c r="H231" s="42"/>
      <c r="I231" s="42"/>
      <c r="J231" s="42"/>
      <c r="K231" s="43"/>
      <c r="L231" s="40"/>
      <c r="M231" s="44" t="str">
        <f t="shared" si="6"/>
        <v/>
      </c>
      <c r="N231" s="44" t="str">
        <f t="shared" si="7"/>
        <v/>
      </c>
    </row>
    <row r="232" spans="1:14" x14ac:dyDescent="0.25">
      <c r="A232" s="40"/>
      <c r="B232" s="40"/>
      <c r="C232" s="40"/>
      <c r="D232" s="41"/>
      <c r="E232" s="40"/>
      <c r="F232" s="42"/>
      <c r="G232" s="42"/>
      <c r="H232" s="42"/>
      <c r="I232" s="42"/>
      <c r="J232" s="42"/>
      <c r="K232" s="43"/>
      <c r="L232" s="40"/>
      <c r="M232" s="44" t="str">
        <f t="shared" si="6"/>
        <v/>
      </c>
      <c r="N232" s="44" t="str">
        <f t="shared" si="7"/>
        <v/>
      </c>
    </row>
    <row r="233" spans="1:14" x14ac:dyDescent="0.25">
      <c r="A233" s="40"/>
      <c r="B233" s="40"/>
      <c r="C233" s="40"/>
      <c r="D233" s="41"/>
      <c r="E233" s="40"/>
      <c r="F233" s="42"/>
      <c r="G233" s="42"/>
      <c r="H233" s="42"/>
      <c r="I233" s="42"/>
      <c r="J233" s="42"/>
      <c r="K233" s="43"/>
      <c r="L233" s="40"/>
      <c r="M233" s="44" t="str">
        <f t="shared" si="6"/>
        <v/>
      </c>
      <c r="N233" s="44" t="str">
        <f t="shared" si="7"/>
        <v/>
      </c>
    </row>
    <row r="234" spans="1:14" x14ac:dyDescent="0.25">
      <c r="A234" s="40"/>
      <c r="B234" s="40"/>
      <c r="C234" s="40"/>
      <c r="D234" s="41"/>
      <c r="E234" s="40"/>
      <c r="F234" s="42"/>
      <c r="G234" s="42"/>
      <c r="H234" s="42"/>
      <c r="I234" s="42"/>
      <c r="J234" s="42"/>
      <c r="K234" s="43"/>
      <c r="L234" s="40"/>
      <c r="M234" s="44" t="str">
        <f t="shared" si="6"/>
        <v/>
      </c>
      <c r="N234" s="44" t="str">
        <f t="shared" si="7"/>
        <v/>
      </c>
    </row>
    <row r="235" spans="1:14" x14ac:dyDescent="0.25">
      <c r="A235" s="40"/>
      <c r="B235" s="40"/>
      <c r="C235" s="40"/>
      <c r="D235" s="41"/>
      <c r="E235" s="40"/>
      <c r="F235" s="42"/>
      <c r="G235" s="42"/>
      <c r="H235" s="42"/>
      <c r="I235" s="42"/>
      <c r="J235" s="42"/>
      <c r="K235" s="43"/>
      <c r="L235" s="40"/>
      <c r="M235" s="44" t="str">
        <f t="shared" si="6"/>
        <v/>
      </c>
      <c r="N235" s="44" t="str">
        <f t="shared" si="7"/>
        <v/>
      </c>
    </row>
    <row r="236" spans="1:14" x14ac:dyDescent="0.25">
      <c r="A236" s="40"/>
      <c r="B236" s="40"/>
      <c r="C236" s="40"/>
      <c r="D236" s="41"/>
      <c r="E236" s="40"/>
      <c r="F236" s="42"/>
      <c r="G236" s="42"/>
      <c r="H236" s="42"/>
      <c r="I236" s="42"/>
      <c r="J236" s="42"/>
      <c r="K236" s="43"/>
      <c r="L236" s="40"/>
      <c r="M236" s="44" t="str">
        <f t="shared" si="6"/>
        <v/>
      </c>
      <c r="N236" s="44" t="str">
        <f t="shared" si="7"/>
        <v/>
      </c>
    </row>
    <row r="237" spans="1:14" x14ac:dyDescent="0.25">
      <c r="A237" s="40"/>
      <c r="B237" s="40"/>
      <c r="C237" s="40"/>
      <c r="D237" s="41"/>
      <c r="E237" s="40"/>
      <c r="F237" s="42"/>
      <c r="G237" s="42"/>
      <c r="H237" s="42"/>
      <c r="I237" s="42"/>
      <c r="J237" s="42"/>
      <c r="K237" s="43"/>
      <c r="L237" s="40"/>
      <c r="M237" s="44" t="str">
        <f t="shared" si="6"/>
        <v/>
      </c>
      <c r="N237" s="44" t="str">
        <f t="shared" si="7"/>
        <v/>
      </c>
    </row>
    <row r="238" spans="1:14" x14ac:dyDescent="0.25">
      <c r="A238" s="40"/>
      <c r="B238" s="40"/>
      <c r="C238" s="40"/>
      <c r="D238" s="41"/>
      <c r="E238" s="40"/>
      <c r="F238" s="42"/>
      <c r="G238" s="42"/>
      <c r="H238" s="42"/>
      <c r="I238" s="42"/>
      <c r="J238" s="42"/>
      <c r="K238" s="43"/>
      <c r="L238" s="40"/>
      <c r="M238" s="44" t="str">
        <f t="shared" si="6"/>
        <v/>
      </c>
      <c r="N238" s="44" t="str">
        <f t="shared" si="7"/>
        <v/>
      </c>
    </row>
    <row r="239" spans="1:14" x14ac:dyDescent="0.25">
      <c r="A239" s="40"/>
      <c r="B239" s="40"/>
      <c r="C239" s="40"/>
      <c r="D239" s="41"/>
      <c r="E239" s="40"/>
      <c r="F239" s="42"/>
      <c r="G239" s="42"/>
      <c r="H239" s="42"/>
      <c r="I239" s="42"/>
      <c r="J239" s="42"/>
      <c r="K239" s="43"/>
      <c r="L239" s="40"/>
      <c r="M239" s="44" t="str">
        <f t="shared" si="6"/>
        <v/>
      </c>
      <c r="N239" s="44" t="str">
        <f t="shared" si="7"/>
        <v/>
      </c>
    </row>
    <row r="240" spans="1:14" x14ac:dyDescent="0.25">
      <c r="A240" s="40"/>
      <c r="B240" s="40"/>
      <c r="C240" s="40"/>
      <c r="D240" s="41"/>
      <c r="E240" s="40"/>
      <c r="F240" s="42"/>
      <c r="G240" s="42"/>
      <c r="H240" s="42"/>
      <c r="I240" s="42"/>
      <c r="J240" s="42"/>
      <c r="K240" s="43"/>
      <c r="L240" s="40"/>
      <c r="M240" s="44" t="str">
        <f t="shared" si="6"/>
        <v/>
      </c>
      <c r="N240" s="44" t="str">
        <f t="shared" si="7"/>
        <v/>
      </c>
    </row>
    <row r="241" spans="1:14" x14ac:dyDescent="0.25">
      <c r="A241" s="40"/>
      <c r="B241" s="40"/>
      <c r="C241" s="40"/>
      <c r="D241" s="41"/>
      <c r="E241" s="40"/>
      <c r="F241" s="42"/>
      <c r="G241" s="42"/>
      <c r="H241" s="42"/>
      <c r="I241" s="42"/>
      <c r="J241" s="42"/>
      <c r="K241" s="43"/>
      <c r="L241" s="40"/>
      <c r="M241" s="44" t="str">
        <f t="shared" si="6"/>
        <v/>
      </c>
      <c r="N241" s="44" t="str">
        <f t="shared" si="7"/>
        <v/>
      </c>
    </row>
    <row r="242" spans="1:14" x14ac:dyDescent="0.25">
      <c r="A242" s="40"/>
      <c r="B242" s="40"/>
      <c r="C242" s="40"/>
      <c r="D242" s="41"/>
      <c r="E242" s="40"/>
      <c r="F242" s="42"/>
      <c r="G242" s="42"/>
      <c r="H242" s="42"/>
      <c r="I242" s="42"/>
      <c r="J242" s="42"/>
      <c r="K242" s="43"/>
      <c r="L242" s="40"/>
      <c r="M242" s="44" t="str">
        <f t="shared" si="6"/>
        <v/>
      </c>
      <c r="N242" s="44" t="str">
        <f t="shared" si="7"/>
        <v/>
      </c>
    </row>
    <row r="243" spans="1:14" x14ac:dyDescent="0.25">
      <c r="A243" s="40"/>
      <c r="B243" s="40"/>
      <c r="C243" s="40"/>
      <c r="D243" s="41"/>
      <c r="E243" s="40"/>
      <c r="F243" s="42"/>
      <c r="G243" s="42"/>
      <c r="H243" s="42"/>
      <c r="I243" s="42"/>
      <c r="J243" s="42"/>
      <c r="K243" s="43"/>
      <c r="L243" s="40"/>
      <c r="M243" s="44" t="str">
        <f t="shared" si="6"/>
        <v/>
      </c>
      <c r="N243" s="44" t="str">
        <f t="shared" si="7"/>
        <v/>
      </c>
    </row>
    <row r="244" spans="1:14" x14ac:dyDescent="0.25">
      <c r="A244" s="40"/>
      <c r="B244" s="40"/>
      <c r="C244" s="40"/>
      <c r="D244" s="41"/>
      <c r="E244" s="40"/>
      <c r="F244" s="42"/>
      <c r="G244" s="42"/>
      <c r="H244" s="42"/>
      <c r="I244" s="42"/>
      <c r="J244" s="42"/>
      <c r="K244" s="43"/>
      <c r="L244" s="40"/>
      <c r="M244" s="44" t="str">
        <f t="shared" si="6"/>
        <v/>
      </c>
      <c r="N244" s="44" t="str">
        <f t="shared" si="7"/>
        <v/>
      </c>
    </row>
    <row r="245" spans="1:14" x14ac:dyDescent="0.25">
      <c r="A245" s="40"/>
      <c r="B245" s="40"/>
      <c r="C245" s="40"/>
      <c r="D245" s="41"/>
      <c r="E245" s="40"/>
      <c r="F245" s="42"/>
      <c r="G245" s="42"/>
      <c r="H245" s="42"/>
      <c r="I245" s="42"/>
      <c r="J245" s="42"/>
      <c r="K245" s="43"/>
      <c r="L245" s="40"/>
      <c r="M245" s="44" t="str">
        <f t="shared" si="6"/>
        <v/>
      </c>
      <c r="N245" s="44" t="str">
        <f t="shared" si="7"/>
        <v/>
      </c>
    </row>
    <row r="246" spans="1:14" x14ac:dyDescent="0.25">
      <c r="A246" s="40"/>
      <c r="B246" s="40"/>
      <c r="C246" s="40"/>
      <c r="D246" s="41"/>
      <c r="E246" s="40"/>
      <c r="F246" s="42"/>
      <c r="G246" s="42"/>
      <c r="H246" s="42"/>
      <c r="I246" s="42"/>
      <c r="J246" s="42"/>
      <c r="K246" s="43"/>
      <c r="L246" s="40"/>
      <c r="M246" s="44" t="str">
        <f t="shared" si="6"/>
        <v/>
      </c>
      <c r="N246" s="44" t="str">
        <f t="shared" si="7"/>
        <v/>
      </c>
    </row>
    <row r="247" spans="1:14" x14ac:dyDescent="0.25">
      <c r="A247" s="40"/>
      <c r="B247" s="40"/>
      <c r="C247" s="40"/>
      <c r="D247" s="41"/>
      <c r="E247" s="40"/>
      <c r="F247" s="42"/>
      <c r="G247" s="42"/>
      <c r="H247" s="42"/>
      <c r="I247" s="42"/>
      <c r="J247" s="42"/>
      <c r="K247" s="43"/>
      <c r="L247" s="40"/>
      <c r="M247" s="44" t="str">
        <f t="shared" si="6"/>
        <v/>
      </c>
      <c r="N247" s="44" t="str">
        <f t="shared" si="7"/>
        <v/>
      </c>
    </row>
    <row r="248" spans="1:14" x14ac:dyDescent="0.25">
      <c r="A248" s="40"/>
      <c r="B248" s="40"/>
      <c r="C248" s="40"/>
      <c r="D248" s="41"/>
      <c r="E248" s="40"/>
      <c r="F248" s="42"/>
      <c r="G248" s="42"/>
      <c r="H248" s="42"/>
      <c r="I248" s="42"/>
      <c r="J248" s="42"/>
      <c r="K248" s="43"/>
      <c r="L248" s="40"/>
      <c r="M248" s="44" t="str">
        <f t="shared" si="6"/>
        <v/>
      </c>
      <c r="N248" s="44" t="str">
        <f t="shared" si="7"/>
        <v/>
      </c>
    </row>
    <row r="249" spans="1:14" x14ac:dyDescent="0.25">
      <c r="A249" s="40"/>
      <c r="B249" s="40"/>
      <c r="C249" s="40"/>
      <c r="D249" s="41"/>
      <c r="E249" s="40"/>
      <c r="F249" s="42"/>
      <c r="G249" s="42"/>
      <c r="H249" s="42"/>
      <c r="I249" s="42"/>
      <c r="J249" s="42"/>
      <c r="K249" s="43"/>
      <c r="L249" s="40"/>
      <c r="M249" s="44" t="str">
        <f t="shared" si="6"/>
        <v/>
      </c>
      <c r="N249" s="44" t="str">
        <f t="shared" si="7"/>
        <v/>
      </c>
    </row>
    <row r="250" spans="1:14" x14ac:dyDescent="0.25">
      <c r="A250" s="40"/>
      <c r="B250" s="40"/>
      <c r="C250" s="40"/>
      <c r="D250" s="41"/>
      <c r="E250" s="40"/>
      <c r="F250" s="42"/>
      <c r="G250" s="42"/>
      <c r="H250" s="42"/>
      <c r="I250" s="42"/>
      <c r="J250" s="42"/>
      <c r="K250" s="43"/>
      <c r="L250" s="40"/>
      <c r="M250" s="44" t="str">
        <f t="shared" si="6"/>
        <v/>
      </c>
      <c r="N250" s="44" t="str">
        <f t="shared" si="7"/>
        <v/>
      </c>
    </row>
    <row r="251" spans="1:14" x14ac:dyDescent="0.25">
      <c r="A251" s="40"/>
      <c r="B251" s="40"/>
      <c r="C251" s="40"/>
      <c r="D251" s="41"/>
      <c r="E251" s="40"/>
      <c r="F251" s="42"/>
      <c r="G251" s="42"/>
      <c r="H251" s="42"/>
      <c r="I251" s="42"/>
      <c r="J251" s="42"/>
      <c r="K251" s="43"/>
      <c r="L251" s="40"/>
      <c r="M251" s="44" t="str">
        <f t="shared" si="6"/>
        <v/>
      </c>
      <c r="N251" s="44" t="str">
        <f t="shared" si="7"/>
        <v/>
      </c>
    </row>
    <row r="252" spans="1:14" x14ac:dyDescent="0.25">
      <c r="A252" s="40"/>
      <c r="B252" s="40"/>
      <c r="C252" s="40"/>
      <c r="D252" s="41"/>
      <c r="E252" s="40"/>
      <c r="F252" s="42"/>
      <c r="G252" s="42"/>
      <c r="H252" s="42"/>
      <c r="I252" s="42"/>
      <c r="J252" s="42"/>
      <c r="K252" s="43"/>
      <c r="L252" s="40"/>
      <c r="M252" s="44" t="str">
        <f t="shared" si="6"/>
        <v/>
      </c>
      <c r="N252" s="44" t="str">
        <f t="shared" si="7"/>
        <v/>
      </c>
    </row>
    <row r="253" spans="1:14" x14ac:dyDescent="0.25">
      <c r="A253" s="40"/>
      <c r="B253" s="40"/>
      <c r="C253" s="40"/>
      <c r="D253" s="41"/>
      <c r="E253" s="40"/>
      <c r="F253" s="42"/>
      <c r="G253" s="42"/>
      <c r="H253" s="42"/>
      <c r="I253" s="42"/>
      <c r="J253" s="42"/>
      <c r="K253" s="43"/>
      <c r="L253" s="40"/>
      <c r="M253" s="44" t="str">
        <f t="shared" si="6"/>
        <v/>
      </c>
      <c r="N253" s="44" t="str">
        <f t="shared" si="7"/>
        <v/>
      </c>
    </row>
    <row r="254" spans="1:14" x14ac:dyDescent="0.25">
      <c r="A254" s="40"/>
      <c r="B254" s="40"/>
      <c r="C254" s="40"/>
      <c r="D254" s="41"/>
      <c r="E254" s="40"/>
      <c r="F254" s="42"/>
      <c r="G254" s="42"/>
      <c r="H254" s="42"/>
      <c r="I254" s="42"/>
      <c r="J254" s="42"/>
      <c r="K254" s="43"/>
      <c r="L254" s="40"/>
      <c r="M254" s="44" t="str">
        <f t="shared" si="6"/>
        <v/>
      </c>
      <c r="N254" s="44" t="str">
        <f t="shared" si="7"/>
        <v/>
      </c>
    </row>
    <row r="255" spans="1:14" x14ac:dyDescent="0.25">
      <c r="A255" s="40"/>
      <c r="B255" s="40"/>
      <c r="C255" s="40"/>
      <c r="D255" s="41"/>
      <c r="E255" s="40"/>
      <c r="F255" s="42"/>
      <c r="G255" s="42"/>
      <c r="H255" s="42"/>
      <c r="I255" s="42"/>
      <c r="J255" s="42"/>
      <c r="K255" s="43"/>
      <c r="L255" s="40"/>
      <c r="M255" s="44" t="str">
        <f t="shared" si="6"/>
        <v/>
      </c>
      <c r="N255" s="44" t="str">
        <f t="shared" si="7"/>
        <v/>
      </c>
    </row>
    <row r="256" spans="1:14" x14ac:dyDescent="0.25">
      <c r="A256" s="40"/>
      <c r="B256" s="40"/>
      <c r="C256" s="40"/>
      <c r="D256" s="41"/>
      <c r="E256" s="40"/>
      <c r="F256" s="42"/>
      <c r="G256" s="42"/>
      <c r="H256" s="42"/>
      <c r="I256" s="42"/>
      <c r="J256" s="42"/>
      <c r="K256" s="43"/>
      <c r="L256" s="40"/>
      <c r="M256" s="44" t="str">
        <f t="shared" si="6"/>
        <v/>
      </c>
      <c r="N256" s="44" t="str">
        <f t="shared" si="7"/>
        <v/>
      </c>
    </row>
    <row r="257" spans="1:14" x14ac:dyDescent="0.25">
      <c r="A257" s="40"/>
      <c r="B257" s="40"/>
      <c r="C257" s="40"/>
      <c r="D257" s="41"/>
      <c r="E257" s="40"/>
      <c r="F257" s="42"/>
      <c r="G257" s="42"/>
      <c r="H257" s="42"/>
      <c r="I257" s="42"/>
      <c r="J257" s="42"/>
      <c r="K257" s="43"/>
      <c r="L257" s="40"/>
      <c r="M257" s="44" t="str">
        <f t="shared" si="6"/>
        <v/>
      </c>
      <c r="N257" s="44" t="str">
        <f t="shared" si="7"/>
        <v/>
      </c>
    </row>
    <row r="258" spans="1:14" x14ac:dyDescent="0.25">
      <c r="A258" s="40"/>
      <c r="B258" s="40"/>
      <c r="C258" s="40"/>
      <c r="D258" s="41"/>
      <c r="E258" s="40"/>
      <c r="F258" s="42"/>
      <c r="G258" s="42"/>
      <c r="H258" s="42"/>
      <c r="I258" s="42"/>
      <c r="J258" s="42"/>
      <c r="K258" s="43"/>
      <c r="L258" s="40"/>
      <c r="M258" s="44" t="str">
        <f t="shared" ref="M258:M321" si="8">IF(A258="","",SUM(F258:I258)+J258+(SUM(F258:I258)+J258)*K258+L258)</f>
        <v/>
      </c>
      <c r="N258" s="44" t="str">
        <f t="shared" ref="N258:N321" si="9">IF(A258="","",M258-SUM(F258:I258)-J258)</f>
        <v/>
      </c>
    </row>
    <row r="259" spans="1:14" x14ac:dyDescent="0.25">
      <c r="A259" s="40"/>
      <c r="B259" s="40"/>
      <c r="C259" s="40"/>
      <c r="D259" s="41"/>
      <c r="E259" s="40"/>
      <c r="F259" s="42"/>
      <c r="G259" s="42"/>
      <c r="H259" s="42"/>
      <c r="I259" s="42"/>
      <c r="J259" s="42"/>
      <c r="K259" s="43"/>
      <c r="L259" s="40"/>
      <c r="M259" s="44" t="str">
        <f t="shared" si="8"/>
        <v/>
      </c>
      <c r="N259" s="44" t="str">
        <f t="shared" si="9"/>
        <v/>
      </c>
    </row>
    <row r="260" spans="1:14" x14ac:dyDescent="0.25">
      <c r="A260" s="40"/>
      <c r="B260" s="40"/>
      <c r="C260" s="40"/>
      <c r="D260" s="41"/>
      <c r="E260" s="40"/>
      <c r="F260" s="42"/>
      <c r="G260" s="42"/>
      <c r="H260" s="42"/>
      <c r="I260" s="42"/>
      <c r="J260" s="42"/>
      <c r="K260" s="43"/>
      <c r="L260" s="40"/>
      <c r="M260" s="44" t="str">
        <f t="shared" si="8"/>
        <v/>
      </c>
      <c r="N260" s="44" t="str">
        <f t="shared" si="9"/>
        <v/>
      </c>
    </row>
    <row r="261" spans="1:14" x14ac:dyDescent="0.25">
      <c r="A261" s="40"/>
      <c r="B261" s="40"/>
      <c r="C261" s="40"/>
      <c r="D261" s="41"/>
      <c r="E261" s="40"/>
      <c r="F261" s="42"/>
      <c r="G261" s="42"/>
      <c r="H261" s="42"/>
      <c r="I261" s="42"/>
      <c r="J261" s="42"/>
      <c r="K261" s="43"/>
      <c r="L261" s="40"/>
      <c r="M261" s="44" t="str">
        <f t="shared" si="8"/>
        <v/>
      </c>
      <c r="N261" s="44" t="str">
        <f t="shared" si="9"/>
        <v/>
      </c>
    </row>
    <row r="262" spans="1:14" x14ac:dyDescent="0.25">
      <c r="A262" s="40"/>
      <c r="B262" s="40"/>
      <c r="C262" s="40"/>
      <c r="D262" s="41"/>
      <c r="E262" s="40"/>
      <c r="F262" s="42"/>
      <c r="G262" s="42"/>
      <c r="H262" s="42"/>
      <c r="I262" s="42"/>
      <c r="J262" s="42"/>
      <c r="K262" s="43"/>
      <c r="L262" s="40"/>
      <c r="M262" s="44" t="str">
        <f t="shared" si="8"/>
        <v/>
      </c>
      <c r="N262" s="44" t="str">
        <f t="shared" si="9"/>
        <v/>
      </c>
    </row>
    <row r="263" spans="1:14" x14ac:dyDescent="0.25">
      <c r="A263" s="40"/>
      <c r="B263" s="40"/>
      <c r="C263" s="40"/>
      <c r="D263" s="41"/>
      <c r="E263" s="40"/>
      <c r="F263" s="42"/>
      <c r="G263" s="42"/>
      <c r="H263" s="42"/>
      <c r="I263" s="42"/>
      <c r="J263" s="42"/>
      <c r="K263" s="43"/>
      <c r="L263" s="40"/>
      <c r="M263" s="44" t="str">
        <f t="shared" si="8"/>
        <v/>
      </c>
      <c r="N263" s="44" t="str">
        <f t="shared" si="9"/>
        <v/>
      </c>
    </row>
    <row r="264" spans="1:14" x14ac:dyDescent="0.25">
      <c r="A264" s="40"/>
      <c r="B264" s="40"/>
      <c r="C264" s="40"/>
      <c r="D264" s="41"/>
      <c r="E264" s="40"/>
      <c r="F264" s="42"/>
      <c r="G264" s="42"/>
      <c r="H264" s="42"/>
      <c r="I264" s="42"/>
      <c r="J264" s="42"/>
      <c r="K264" s="43"/>
      <c r="L264" s="40"/>
      <c r="M264" s="44" t="str">
        <f t="shared" si="8"/>
        <v/>
      </c>
      <c r="N264" s="44" t="str">
        <f t="shared" si="9"/>
        <v/>
      </c>
    </row>
    <row r="265" spans="1:14" x14ac:dyDescent="0.25">
      <c r="A265" s="40"/>
      <c r="B265" s="40"/>
      <c r="C265" s="40"/>
      <c r="D265" s="41"/>
      <c r="E265" s="40"/>
      <c r="F265" s="42"/>
      <c r="G265" s="42"/>
      <c r="H265" s="42"/>
      <c r="I265" s="42"/>
      <c r="J265" s="42"/>
      <c r="K265" s="43"/>
      <c r="L265" s="40"/>
      <c r="M265" s="44" t="str">
        <f t="shared" si="8"/>
        <v/>
      </c>
      <c r="N265" s="44" t="str">
        <f t="shared" si="9"/>
        <v/>
      </c>
    </row>
    <row r="266" spans="1:14" x14ac:dyDescent="0.25">
      <c r="A266" s="40"/>
      <c r="B266" s="40"/>
      <c r="C266" s="40"/>
      <c r="D266" s="41"/>
      <c r="E266" s="40"/>
      <c r="F266" s="42"/>
      <c r="G266" s="42"/>
      <c r="H266" s="42"/>
      <c r="I266" s="42"/>
      <c r="J266" s="42"/>
      <c r="K266" s="43"/>
      <c r="L266" s="40"/>
      <c r="M266" s="44" t="str">
        <f t="shared" si="8"/>
        <v/>
      </c>
      <c r="N266" s="44" t="str">
        <f t="shared" si="9"/>
        <v/>
      </c>
    </row>
    <row r="267" spans="1:14" x14ac:dyDescent="0.25">
      <c r="A267" s="40"/>
      <c r="B267" s="40"/>
      <c r="C267" s="40"/>
      <c r="D267" s="41"/>
      <c r="E267" s="40"/>
      <c r="F267" s="42"/>
      <c r="G267" s="42"/>
      <c r="H267" s="42"/>
      <c r="I267" s="42"/>
      <c r="J267" s="42"/>
      <c r="K267" s="43"/>
      <c r="L267" s="40"/>
      <c r="M267" s="44" t="str">
        <f t="shared" si="8"/>
        <v/>
      </c>
      <c r="N267" s="44" t="str">
        <f t="shared" si="9"/>
        <v/>
      </c>
    </row>
    <row r="268" spans="1:14" x14ac:dyDescent="0.25">
      <c r="A268" s="40"/>
      <c r="B268" s="40"/>
      <c r="C268" s="40"/>
      <c r="D268" s="41"/>
      <c r="E268" s="40"/>
      <c r="F268" s="42"/>
      <c r="G268" s="42"/>
      <c r="H268" s="42"/>
      <c r="I268" s="42"/>
      <c r="J268" s="42"/>
      <c r="K268" s="43"/>
      <c r="L268" s="40"/>
      <c r="M268" s="44" t="str">
        <f t="shared" si="8"/>
        <v/>
      </c>
      <c r="N268" s="44" t="str">
        <f t="shared" si="9"/>
        <v/>
      </c>
    </row>
    <row r="269" spans="1:14" x14ac:dyDescent="0.25">
      <c r="A269" s="40"/>
      <c r="B269" s="40"/>
      <c r="C269" s="40"/>
      <c r="D269" s="41"/>
      <c r="E269" s="40"/>
      <c r="F269" s="42"/>
      <c r="G269" s="42"/>
      <c r="H269" s="42"/>
      <c r="I269" s="42"/>
      <c r="J269" s="42"/>
      <c r="K269" s="43"/>
      <c r="L269" s="40"/>
      <c r="M269" s="44" t="str">
        <f t="shared" si="8"/>
        <v/>
      </c>
      <c r="N269" s="44" t="str">
        <f t="shared" si="9"/>
        <v/>
      </c>
    </row>
    <row r="270" spans="1:14" x14ac:dyDescent="0.25">
      <c r="A270" s="40"/>
      <c r="B270" s="40"/>
      <c r="C270" s="40"/>
      <c r="D270" s="41"/>
      <c r="E270" s="40"/>
      <c r="F270" s="42"/>
      <c r="G270" s="42"/>
      <c r="H270" s="42"/>
      <c r="I270" s="42"/>
      <c r="J270" s="42"/>
      <c r="K270" s="43"/>
      <c r="L270" s="40"/>
      <c r="M270" s="44" t="str">
        <f t="shared" si="8"/>
        <v/>
      </c>
      <c r="N270" s="44" t="str">
        <f t="shared" si="9"/>
        <v/>
      </c>
    </row>
    <row r="271" spans="1:14" x14ac:dyDescent="0.25">
      <c r="A271" s="40"/>
      <c r="B271" s="40"/>
      <c r="C271" s="40"/>
      <c r="D271" s="41"/>
      <c r="E271" s="40"/>
      <c r="F271" s="42"/>
      <c r="G271" s="42"/>
      <c r="H271" s="42"/>
      <c r="I271" s="42"/>
      <c r="J271" s="42"/>
      <c r="K271" s="43"/>
      <c r="L271" s="40"/>
      <c r="M271" s="44" t="str">
        <f t="shared" si="8"/>
        <v/>
      </c>
      <c r="N271" s="44" t="str">
        <f t="shared" si="9"/>
        <v/>
      </c>
    </row>
    <row r="272" spans="1:14" x14ac:dyDescent="0.25">
      <c r="A272" s="40"/>
      <c r="B272" s="40"/>
      <c r="C272" s="40"/>
      <c r="D272" s="41"/>
      <c r="E272" s="40"/>
      <c r="F272" s="42"/>
      <c r="G272" s="42"/>
      <c r="H272" s="42"/>
      <c r="I272" s="42"/>
      <c r="J272" s="42"/>
      <c r="K272" s="43"/>
      <c r="L272" s="40"/>
      <c r="M272" s="44" t="str">
        <f t="shared" si="8"/>
        <v/>
      </c>
      <c r="N272" s="44" t="str">
        <f t="shared" si="9"/>
        <v/>
      </c>
    </row>
    <row r="273" spans="1:14" x14ac:dyDescent="0.25">
      <c r="A273" s="40"/>
      <c r="B273" s="40"/>
      <c r="C273" s="40"/>
      <c r="D273" s="41"/>
      <c r="E273" s="40"/>
      <c r="F273" s="42"/>
      <c r="G273" s="42"/>
      <c r="H273" s="42"/>
      <c r="I273" s="42"/>
      <c r="J273" s="42"/>
      <c r="K273" s="43"/>
      <c r="L273" s="40"/>
      <c r="M273" s="44" t="str">
        <f t="shared" si="8"/>
        <v/>
      </c>
      <c r="N273" s="44" t="str">
        <f t="shared" si="9"/>
        <v/>
      </c>
    </row>
    <row r="274" spans="1:14" x14ac:dyDescent="0.25">
      <c r="A274" s="40"/>
      <c r="B274" s="40"/>
      <c r="C274" s="40"/>
      <c r="D274" s="41"/>
      <c r="E274" s="40"/>
      <c r="F274" s="42"/>
      <c r="G274" s="42"/>
      <c r="H274" s="42"/>
      <c r="I274" s="42"/>
      <c r="J274" s="42"/>
      <c r="K274" s="43"/>
      <c r="L274" s="40"/>
      <c r="M274" s="44" t="str">
        <f t="shared" si="8"/>
        <v/>
      </c>
      <c r="N274" s="44" t="str">
        <f t="shared" si="9"/>
        <v/>
      </c>
    </row>
    <row r="275" spans="1:14" x14ac:dyDescent="0.25">
      <c r="A275" s="40"/>
      <c r="B275" s="40"/>
      <c r="C275" s="40"/>
      <c r="D275" s="41"/>
      <c r="E275" s="40"/>
      <c r="F275" s="42"/>
      <c r="G275" s="42"/>
      <c r="H275" s="42"/>
      <c r="I275" s="42"/>
      <c r="J275" s="42"/>
      <c r="K275" s="43"/>
      <c r="L275" s="40"/>
      <c r="M275" s="44" t="str">
        <f t="shared" si="8"/>
        <v/>
      </c>
      <c r="N275" s="44" t="str">
        <f t="shared" si="9"/>
        <v/>
      </c>
    </row>
    <row r="276" spans="1:14" x14ac:dyDescent="0.25">
      <c r="A276" s="40"/>
      <c r="B276" s="40"/>
      <c r="C276" s="40"/>
      <c r="D276" s="41"/>
      <c r="E276" s="40"/>
      <c r="F276" s="42"/>
      <c r="G276" s="42"/>
      <c r="H276" s="42"/>
      <c r="I276" s="42"/>
      <c r="J276" s="42"/>
      <c r="K276" s="43"/>
      <c r="L276" s="40"/>
      <c r="M276" s="44" t="str">
        <f t="shared" si="8"/>
        <v/>
      </c>
      <c r="N276" s="44" t="str">
        <f t="shared" si="9"/>
        <v/>
      </c>
    </row>
    <row r="277" spans="1:14" x14ac:dyDescent="0.25">
      <c r="A277" s="40"/>
      <c r="B277" s="40"/>
      <c r="C277" s="40"/>
      <c r="D277" s="41"/>
      <c r="E277" s="40"/>
      <c r="F277" s="42"/>
      <c r="G277" s="42"/>
      <c r="H277" s="42"/>
      <c r="I277" s="42"/>
      <c r="J277" s="42"/>
      <c r="K277" s="43"/>
      <c r="L277" s="40"/>
      <c r="M277" s="44" t="str">
        <f t="shared" si="8"/>
        <v/>
      </c>
      <c r="N277" s="44" t="str">
        <f t="shared" si="9"/>
        <v/>
      </c>
    </row>
    <row r="278" spans="1:14" x14ac:dyDescent="0.25">
      <c r="A278" s="40"/>
      <c r="B278" s="40"/>
      <c r="C278" s="40"/>
      <c r="D278" s="41"/>
      <c r="E278" s="40"/>
      <c r="F278" s="42"/>
      <c r="G278" s="42"/>
      <c r="H278" s="42"/>
      <c r="I278" s="42"/>
      <c r="J278" s="42"/>
      <c r="K278" s="43"/>
      <c r="L278" s="40"/>
      <c r="M278" s="44" t="str">
        <f t="shared" si="8"/>
        <v/>
      </c>
      <c r="N278" s="44" t="str">
        <f t="shared" si="9"/>
        <v/>
      </c>
    </row>
    <row r="279" spans="1:14" x14ac:dyDescent="0.25">
      <c r="A279" s="40"/>
      <c r="B279" s="40"/>
      <c r="C279" s="40"/>
      <c r="D279" s="41"/>
      <c r="E279" s="40"/>
      <c r="F279" s="42"/>
      <c r="G279" s="42"/>
      <c r="H279" s="42"/>
      <c r="I279" s="42"/>
      <c r="J279" s="42"/>
      <c r="K279" s="43"/>
      <c r="L279" s="40"/>
      <c r="M279" s="44" t="str">
        <f t="shared" si="8"/>
        <v/>
      </c>
      <c r="N279" s="44" t="str">
        <f t="shared" si="9"/>
        <v/>
      </c>
    </row>
    <row r="280" spans="1:14" x14ac:dyDescent="0.25">
      <c r="A280" s="40"/>
      <c r="B280" s="40"/>
      <c r="C280" s="40"/>
      <c r="D280" s="41"/>
      <c r="E280" s="40"/>
      <c r="F280" s="42"/>
      <c r="G280" s="42"/>
      <c r="H280" s="42"/>
      <c r="I280" s="42"/>
      <c r="J280" s="42"/>
      <c r="K280" s="43"/>
      <c r="L280" s="40"/>
      <c r="M280" s="44" t="str">
        <f t="shared" si="8"/>
        <v/>
      </c>
      <c r="N280" s="44" t="str">
        <f t="shared" si="9"/>
        <v/>
      </c>
    </row>
    <row r="281" spans="1:14" x14ac:dyDescent="0.25">
      <c r="A281" s="40"/>
      <c r="B281" s="40"/>
      <c r="C281" s="40"/>
      <c r="D281" s="41"/>
      <c r="E281" s="40"/>
      <c r="F281" s="42"/>
      <c r="G281" s="42"/>
      <c r="H281" s="42"/>
      <c r="I281" s="42"/>
      <c r="J281" s="42"/>
      <c r="K281" s="43"/>
      <c r="L281" s="40"/>
      <c r="M281" s="44" t="str">
        <f t="shared" si="8"/>
        <v/>
      </c>
      <c r="N281" s="44" t="str">
        <f t="shared" si="9"/>
        <v/>
      </c>
    </row>
    <row r="282" spans="1:14" x14ac:dyDescent="0.25">
      <c r="A282" s="40"/>
      <c r="B282" s="40"/>
      <c r="C282" s="40"/>
      <c r="D282" s="41"/>
      <c r="E282" s="40"/>
      <c r="F282" s="42"/>
      <c r="G282" s="42"/>
      <c r="H282" s="42"/>
      <c r="I282" s="42"/>
      <c r="J282" s="42"/>
      <c r="K282" s="43"/>
      <c r="L282" s="40"/>
      <c r="M282" s="44" t="str">
        <f t="shared" si="8"/>
        <v/>
      </c>
      <c r="N282" s="44" t="str">
        <f t="shared" si="9"/>
        <v/>
      </c>
    </row>
    <row r="283" spans="1:14" x14ac:dyDescent="0.25">
      <c r="A283" s="40"/>
      <c r="B283" s="40"/>
      <c r="C283" s="40"/>
      <c r="D283" s="41"/>
      <c r="E283" s="40"/>
      <c r="F283" s="42"/>
      <c r="G283" s="42"/>
      <c r="H283" s="42"/>
      <c r="I283" s="42"/>
      <c r="J283" s="42"/>
      <c r="K283" s="43"/>
      <c r="L283" s="40"/>
      <c r="M283" s="44" t="str">
        <f t="shared" si="8"/>
        <v/>
      </c>
      <c r="N283" s="44" t="str">
        <f t="shared" si="9"/>
        <v/>
      </c>
    </row>
    <row r="284" spans="1:14" x14ac:dyDescent="0.25">
      <c r="A284" s="40"/>
      <c r="B284" s="40"/>
      <c r="C284" s="40"/>
      <c r="D284" s="41"/>
      <c r="E284" s="40"/>
      <c r="F284" s="42"/>
      <c r="G284" s="42"/>
      <c r="H284" s="42"/>
      <c r="I284" s="42"/>
      <c r="J284" s="42"/>
      <c r="K284" s="43"/>
      <c r="L284" s="40"/>
      <c r="M284" s="44" t="str">
        <f t="shared" si="8"/>
        <v/>
      </c>
      <c r="N284" s="44" t="str">
        <f t="shared" si="9"/>
        <v/>
      </c>
    </row>
    <row r="285" spans="1:14" x14ac:dyDescent="0.25">
      <c r="A285" s="40"/>
      <c r="B285" s="40"/>
      <c r="C285" s="40"/>
      <c r="D285" s="41"/>
      <c r="E285" s="40"/>
      <c r="F285" s="42"/>
      <c r="G285" s="42"/>
      <c r="H285" s="42"/>
      <c r="I285" s="42"/>
      <c r="J285" s="42"/>
      <c r="K285" s="43"/>
      <c r="L285" s="40"/>
      <c r="M285" s="44" t="str">
        <f t="shared" si="8"/>
        <v/>
      </c>
      <c r="N285" s="44" t="str">
        <f t="shared" si="9"/>
        <v/>
      </c>
    </row>
    <row r="286" spans="1:14" x14ac:dyDescent="0.25">
      <c r="A286" s="40"/>
      <c r="B286" s="40"/>
      <c r="C286" s="40"/>
      <c r="D286" s="41"/>
      <c r="E286" s="40"/>
      <c r="F286" s="42"/>
      <c r="G286" s="42"/>
      <c r="H286" s="42"/>
      <c r="I286" s="42"/>
      <c r="J286" s="42"/>
      <c r="K286" s="43"/>
      <c r="L286" s="40"/>
      <c r="M286" s="44" t="str">
        <f t="shared" si="8"/>
        <v/>
      </c>
      <c r="N286" s="44" t="str">
        <f t="shared" si="9"/>
        <v/>
      </c>
    </row>
    <row r="287" spans="1:14" x14ac:dyDescent="0.25">
      <c r="A287" s="40"/>
      <c r="B287" s="40"/>
      <c r="C287" s="40"/>
      <c r="D287" s="41"/>
      <c r="E287" s="40"/>
      <c r="F287" s="42"/>
      <c r="G287" s="42"/>
      <c r="H287" s="42"/>
      <c r="I287" s="42"/>
      <c r="J287" s="42"/>
      <c r="K287" s="43"/>
      <c r="L287" s="40"/>
      <c r="M287" s="44" t="str">
        <f t="shared" si="8"/>
        <v/>
      </c>
      <c r="N287" s="44" t="str">
        <f t="shared" si="9"/>
        <v/>
      </c>
    </row>
    <row r="288" spans="1:14" x14ac:dyDescent="0.25">
      <c r="A288" s="40"/>
      <c r="B288" s="40"/>
      <c r="C288" s="40"/>
      <c r="D288" s="41"/>
      <c r="E288" s="40"/>
      <c r="F288" s="42"/>
      <c r="G288" s="42"/>
      <c r="H288" s="42"/>
      <c r="I288" s="42"/>
      <c r="J288" s="42"/>
      <c r="K288" s="43"/>
      <c r="L288" s="40"/>
      <c r="M288" s="44" t="str">
        <f t="shared" si="8"/>
        <v/>
      </c>
      <c r="N288" s="44" t="str">
        <f t="shared" si="9"/>
        <v/>
      </c>
    </row>
    <row r="289" spans="1:14" x14ac:dyDescent="0.25">
      <c r="A289" s="40"/>
      <c r="B289" s="40"/>
      <c r="C289" s="40"/>
      <c r="D289" s="41"/>
      <c r="E289" s="40"/>
      <c r="F289" s="42"/>
      <c r="G289" s="42"/>
      <c r="H289" s="42"/>
      <c r="I289" s="42"/>
      <c r="J289" s="42"/>
      <c r="K289" s="43"/>
      <c r="L289" s="40"/>
      <c r="M289" s="44" t="str">
        <f t="shared" si="8"/>
        <v/>
      </c>
      <c r="N289" s="44" t="str">
        <f t="shared" si="9"/>
        <v/>
      </c>
    </row>
    <row r="290" spans="1:14" x14ac:dyDescent="0.25">
      <c r="A290" s="40"/>
      <c r="B290" s="40"/>
      <c r="C290" s="40"/>
      <c r="D290" s="41"/>
      <c r="E290" s="40"/>
      <c r="F290" s="42"/>
      <c r="G290" s="42"/>
      <c r="H290" s="42"/>
      <c r="I290" s="42"/>
      <c r="J290" s="42"/>
      <c r="K290" s="43"/>
      <c r="L290" s="40"/>
      <c r="M290" s="44" t="str">
        <f t="shared" si="8"/>
        <v/>
      </c>
      <c r="N290" s="44" t="str">
        <f t="shared" si="9"/>
        <v/>
      </c>
    </row>
    <row r="291" spans="1:14" x14ac:dyDescent="0.25">
      <c r="A291" s="40"/>
      <c r="B291" s="40"/>
      <c r="C291" s="40"/>
      <c r="D291" s="41"/>
      <c r="E291" s="40"/>
      <c r="F291" s="42"/>
      <c r="G291" s="42"/>
      <c r="H291" s="42"/>
      <c r="I291" s="42"/>
      <c r="J291" s="42"/>
      <c r="K291" s="43"/>
      <c r="L291" s="40"/>
      <c r="M291" s="44" t="str">
        <f t="shared" si="8"/>
        <v/>
      </c>
      <c r="N291" s="44" t="str">
        <f t="shared" si="9"/>
        <v/>
      </c>
    </row>
    <row r="292" spans="1:14" x14ac:dyDescent="0.25">
      <c r="A292" s="40"/>
      <c r="B292" s="40"/>
      <c r="C292" s="40"/>
      <c r="D292" s="41"/>
      <c r="E292" s="40"/>
      <c r="F292" s="42"/>
      <c r="G292" s="42"/>
      <c r="H292" s="42"/>
      <c r="I292" s="42"/>
      <c r="J292" s="42"/>
      <c r="K292" s="43"/>
      <c r="L292" s="40"/>
      <c r="M292" s="44" t="str">
        <f t="shared" si="8"/>
        <v/>
      </c>
      <c r="N292" s="44" t="str">
        <f t="shared" si="9"/>
        <v/>
      </c>
    </row>
    <row r="293" spans="1:14" x14ac:dyDescent="0.25">
      <c r="A293" s="40"/>
      <c r="B293" s="40"/>
      <c r="C293" s="40"/>
      <c r="D293" s="41"/>
      <c r="E293" s="40"/>
      <c r="F293" s="42"/>
      <c r="G293" s="42"/>
      <c r="H293" s="42"/>
      <c r="I293" s="42"/>
      <c r="J293" s="42"/>
      <c r="K293" s="43"/>
      <c r="L293" s="40"/>
      <c r="M293" s="44" t="str">
        <f t="shared" si="8"/>
        <v/>
      </c>
      <c r="N293" s="44" t="str">
        <f t="shared" si="9"/>
        <v/>
      </c>
    </row>
    <row r="294" spans="1:14" x14ac:dyDescent="0.25">
      <c r="A294" s="40"/>
      <c r="B294" s="40"/>
      <c r="C294" s="40"/>
      <c r="D294" s="41"/>
      <c r="E294" s="40"/>
      <c r="F294" s="42"/>
      <c r="G294" s="42"/>
      <c r="H294" s="42"/>
      <c r="I294" s="42"/>
      <c r="J294" s="42"/>
      <c r="K294" s="43"/>
      <c r="L294" s="40"/>
      <c r="M294" s="44" t="str">
        <f t="shared" si="8"/>
        <v/>
      </c>
      <c r="N294" s="44" t="str">
        <f t="shared" si="9"/>
        <v/>
      </c>
    </row>
    <row r="295" spans="1:14" x14ac:dyDescent="0.25">
      <c r="A295" s="40"/>
      <c r="B295" s="40"/>
      <c r="C295" s="40"/>
      <c r="D295" s="41"/>
      <c r="E295" s="40"/>
      <c r="F295" s="42"/>
      <c r="G295" s="42"/>
      <c r="H295" s="42"/>
      <c r="I295" s="42"/>
      <c r="J295" s="42"/>
      <c r="K295" s="43"/>
      <c r="L295" s="40"/>
      <c r="M295" s="44" t="str">
        <f t="shared" si="8"/>
        <v/>
      </c>
      <c r="N295" s="44" t="str">
        <f t="shared" si="9"/>
        <v/>
      </c>
    </row>
    <row r="296" spans="1:14" x14ac:dyDescent="0.25">
      <c r="A296" s="40"/>
      <c r="B296" s="40"/>
      <c r="C296" s="40"/>
      <c r="D296" s="41"/>
      <c r="E296" s="40"/>
      <c r="F296" s="42"/>
      <c r="G296" s="42"/>
      <c r="H296" s="42"/>
      <c r="I296" s="42"/>
      <c r="J296" s="42"/>
      <c r="K296" s="43"/>
      <c r="L296" s="40"/>
      <c r="M296" s="44" t="str">
        <f t="shared" si="8"/>
        <v/>
      </c>
      <c r="N296" s="44" t="str">
        <f t="shared" si="9"/>
        <v/>
      </c>
    </row>
    <row r="297" spans="1:14" x14ac:dyDescent="0.25">
      <c r="A297" s="40"/>
      <c r="B297" s="40"/>
      <c r="C297" s="40"/>
      <c r="D297" s="41"/>
      <c r="E297" s="40"/>
      <c r="F297" s="42"/>
      <c r="G297" s="42"/>
      <c r="H297" s="42"/>
      <c r="I297" s="42"/>
      <c r="J297" s="42"/>
      <c r="K297" s="43"/>
      <c r="L297" s="40"/>
      <c r="M297" s="44" t="str">
        <f t="shared" si="8"/>
        <v/>
      </c>
      <c r="N297" s="44" t="str">
        <f t="shared" si="9"/>
        <v/>
      </c>
    </row>
    <row r="298" spans="1:14" x14ac:dyDescent="0.25">
      <c r="A298" s="40"/>
      <c r="B298" s="40"/>
      <c r="C298" s="40"/>
      <c r="D298" s="41"/>
      <c r="E298" s="40"/>
      <c r="F298" s="42"/>
      <c r="G298" s="42"/>
      <c r="H298" s="42"/>
      <c r="I298" s="42"/>
      <c r="J298" s="42"/>
      <c r="K298" s="43"/>
      <c r="L298" s="40"/>
      <c r="M298" s="44" t="str">
        <f t="shared" si="8"/>
        <v/>
      </c>
      <c r="N298" s="44" t="str">
        <f t="shared" si="9"/>
        <v/>
      </c>
    </row>
    <row r="299" spans="1:14" x14ac:dyDescent="0.25">
      <c r="A299" s="40"/>
      <c r="B299" s="40"/>
      <c r="C299" s="40"/>
      <c r="D299" s="41"/>
      <c r="E299" s="40"/>
      <c r="F299" s="42"/>
      <c r="G299" s="42"/>
      <c r="H299" s="42"/>
      <c r="I299" s="42"/>
      <c r="J299" s="42"/>
      <c r="K299" s="43"/>
      <c r="L299" s="40"/>
      <c r="M299" s="44" t="str">
        <f t="shared" si="8"/>
        <v/>
      </c>
      <c r="N299" s="44" t="str">
        <f t="shared" si="9"/>
        <v/>
      </c>
    </row>
    <row r="300" spans="1:14" x14ac:dyDescent="0.25">
      <c r="A300" s="40"/>
      <c r="B300" s="40"/>
      <c r="C300" s="40"/>
      <c r="D300" s="41"/>
      <c r="E300" s="40"/>
      <c r="F300" s="42"/>
      <c r="G300" s="42"/>
      <c r="H300" s="42"/>
      <c r="I300" s="42"/>
      <c r="J300" s="42"/>
      <c r="K300" s="43"/>
      <c r="L300" s="40"/>
      <c r="M300" s="44" t="str">
        <f t="shared" si="8"/>
        <v/>
      </c>
      <c r="N300" s="44" t="str">
        <f t="shared" si="9"/>
        <v/>
      </c>
    </row>
    <row r="301" spans="1:14" x14ac:dyDescent="0.25">
      <c r="A301" s="40"/>
      <c r="B301" s="40"/>
      <c r="C301" s="40"/>
      <c r="D301" s="41"/>
      <c r="E301" s="40"/>
      <c r="F301" s="42"/>
      <c r="G301" s="42"/>
      <c r="H301" s="42"/>
      <c r="I301" s="42"/>
      <c r="J301" s="42"/>
      <c r="K301" s="43"/>
      <c r="L301" s="40"/>
      <c r="M301" s="44" t="str">
        <f t="shared" si="8"/>
        <v/>
      </c>
      <c r="N301" s="44" t="str">
        <f t="shared" si="9"/>
        <v/>
      </c>
    </row>
    <row r="302" spans="1:14" x14ac:dyDescent="0.25">
      <c r="A302" s="40"/>
      <c r="B302" s="40"/>
      <c r="C302" s="40"/>
      <c r="D302" s="41"/>
      <c r="E302" s="40"/>
      <c r="F302" s="42"/>
      <c r="G302" s="42"/>
      <c r="H302" s="42"/>
      <c r="I302" s="42"/>
      <c r="J302" s="42"/>
      <c r="K302" s="43"/>
      <c r="L302" s="40"/>
      <c r="M302" s="44" t="str">
        <f t="shared" si="8"/>
        <v/>
      </c>
      <c r="N302" s="44" t="str">
        <f t="shared" si="9"/>
        <v/>
      </c>
    </row>
    <row r="303" spans="1:14" x14ac:dyDescent="0.25">
      <c r="A303" s="40"/>
      <c r="B303" s="40"/>
      <c r="C303" s="40"/>
      <c r="D303" s="41"/>
      <c r="E303" s="40"/>
      <c r="F303" s="42"/>
      <c r="G303" s="42"/>
      <c r="H303" s="42"/>
      <c r="I303" s="42"/>
      <c r="J303" s="42"/>
      <c r="K303" s="43"/>
      <c r="L303" s="40"/>
      <c r="M303" s="44" t="str">
        <f t="shared" si="8"/>
        <v/>
      </c>
      <c r="N303" s="44" t="str">
        <f t="shared" si="9"/>
        <v/>
      </c>
    </row>
    <row r="304" spans="1:14" x14ac:dyDescent="0.25">
      <c r="A304" s="40"/>
      <c r="B304" s="40"/>
      <c r="C304" s="40"/>
      <c r="D304" s="41"/>
      <c r="E304" s="40"/>
      <c r="F304" s="42"/>
      <c r="G304" s="42"/>
      <c r="H304" s="42"/>
      <c r="I304" s="42"/>
      <c r="J304" s="42"/>
      <c r="K304" s="43"/>
      <c r="L304" s="40"/>
      <c r="M304" s="44" t="str">
        <f t="shared" si="8"/>
        <v/>
      </c>
      <c r="N304" s="44" t="str">
        <f t="shared" si="9"/>
        <v/>
      </c>
    </row>
    <row r="305" spans="1:14" x14ac:dyDescent="0.25">
      <c r="A305" s="40"/>
      <c r="B305" s="40"/>
      <c r="C305" s="40"/>
      <c r="D305" s="41"/>
      <c r="E305" s="40"/>
      <c r="F305" s="42"/>
      <c r="G305" s="42"/>
      <c r="H305" s="42"/>
      <c r="I305" s="42"/>
      <c r="J305" s="42"/>
      <c r="K305" s="43"/>
      <c r="L305" s="40"/>
      <c r="M305" s="44" t="str">
        <f t="shared" si="8"/>
        <v/>
      </c>
      <c r="N305" s="44" t="str">
        <f t="shared" si="9"/>
        <v/>
      </c>
    </row>
    <row r="306" spans="1:14" x14ac:dyDescent="0.25">
      <c r="A306" s="40"/>
      <c r="B306" s="40"/>
      <c r="C306" s="40"/>
      <c r="D306" s="41"/>
      <c r="E306" s="40"/>
      <c r="F306" s="42"/>
      <c r="G306" s="42"/>
      <c r="H306" s="42"/>
      <c r="I306" s="42"/>
      <c r="J306" s="42"/>
      <c r="K306" s="43"/>
      <c r="L306" s="40"/>
      <c r="M306" s="44" t="str">
        <f t="shared" si="8"/>
        <v/>
      </c>
      <c r="N306" s="44" t="str">
        <f t="shared" si="9"/>
        <v/>
      </c>
    </row>
    <row r="307" spans="1:14" x14ac:dyDescent="0.25">
      <c r="A307" s="40"/>
      <c r="B307" s="40"/>
      <c r="C307" s="40"/>
      <c r="D307" s="41"/>
      <c r="E307" s="40"/>
      <c r="F307" s="42"/>
      <c r="G307" s="42"/>
      <c r="H307" s="42"/>
      <c r="I307" s="42"/>
      <c r="J307" s="42"/>
      <c r="K307" s="43"/>
      <c r="L307" s="40"/>
      <c r="M307" s="44" t="str">
        <f t="shared" si="8"/>
        <v/>
      </c>
      <c r="N307" s="44" t="str">
        <f t="shared" si="9"/>
        <v/>
      </c>
    </row>
    <row r="308" spans="1:14" x14ac:dyDescent="0.25">
      <c r="A308" s="40"/>
      <c r="B308" s="40"/>
      <c r="C308" s="40"/>
      <c r="D308" s="41"/>
      <c r="E308" s="40"/>
      <c r="F308" s="42"/>
      <c r="G308" s="42"/>
      <c r="H308" s="42"/>
      <c r="I308" s="42"/>
      <c r="J308" s="42"/>
      <c r="K308" s="43"/>
      <c r="L308" s="40"/>
      <c r="M308" s="44" t="str">
        <f t="shared" si="8"/>
        <v/>
      </c>
      <c r="N308" s="44" t="str">
        <f t="shared" si="9"/>
        <v/>
      </c>
    </row>
    <row r="309" spans="1:14" x14ac:dyDescent="0.25">
      <c r="A309" s="40"/>
      <c r="B309" s="40"/>
      <c r="C309" s="40"/>
      <c r="D309" s="41"/>
      <c r="E309" s="40"/>
      <c r="F309" s="42"/>
      <c r="G309" s="42"/>
      <c r="H309" s="42"/>
      <c r="I309" s="42"/>
      <c r="J309" s="42"/>
      <c r="K309" s="43"/>
      <c r="L309" s="40"/>
      <c r="M309" s="44" t="str">
        <f t="shared" si="8"/>
        <v/>
      </c>
      <c r="N309" s="44" t="str">
        <f t="shared" si="9"/>
        <v/>
      </c>
    </row>
    <row r="310" spans="1:14" x14ac:dyDescent="0.25">
      <c r="A310" s="40"/>
      <c r="B310" s="40"/>
      <c r="C310" s="40"/>
      <c r="D310" s="41"/>
      <c r="E310" s="40"/>
      <c r="F310" s="42"/>
      <c r="G310" s="42"/>
      <c r="H310" s="42"/>
      <c r="I310" s="42"/>
      <c r="J310" s="42"/>
      <c r="K310" s="43"/>
      <c r="L310" s="40"/>
      <c r="M310" s="44" t="str">
        <f t="shared" si="8"/>
        <v/>
      </c>
      <c r="N310" s="44" t="str">
        <f t="shared" si="9"/>
        <v/>
      </c>
    </row>
    <row r="311" spans="1:14" x14ac:dyDescent="0.25">
      <c r="A311" s="40"/>
      <c r="B311" s="40"/>
      <c r="C311" s="40"/>
      <c r="D311" s="41"/>
      <c r="E311" s="40"/>
      <c r="F311" s="42"/>
      <c r="G311" s="42"/>
      <c r="H311" s="42"/>
      <c r="I311" s="42"/>
      <c r="J311" s="42"/>
      <c r="K311" s="43"/>
      <c r="L311" s="40"/>
      <c r="M311" s="44" t="str">
        <f t="shared" si="8"/>
        <v/>
      </c>
      <c r="N311" s="44" t="str">
        <f t="shared" si="9"/>
        <v/>
      </c>
    </row>
    <row r="312" spans="1:14" x14ac:dyDescent="0.25">
      <c r="A312" s="40"/>
      <c r="B312" s="40"/>
      <c r="C312" s="40"/>
      <c r="D312" s="41"/>
      <c r="E312" s="40"/>
      <c r="F312" s="42"/>
      <c r="G312" s="42"/>
      <c r="H312" s="42"/>
      <c r="I312" s="42"/>
      <c r="J312" s="42"/>
      <c r="K312" s="43"/>
      <c r="L312" s="40"/>
      <c r="M312" s="44" t="str">
        <f t="shared" si="8"/>
        <v/>
      </c>
      <c r="N312" s="44" t="str">
        <f t="shared" si="9"/>
        <v/>
      </c>
    </row>
    <row r="313" spans="1:14" x14ac:dyDescent="0.25">
      <c r="A313" s="40"/>
      <c r="B313" s="40"/>
      <c r="C313" s="40"/>
      <c r="D313" s="41"/>
      <c r="E313" s="40"/>
      <c r="F313" s="42"/>
      <c r="G313" s="42"/>
      <c r="H313" s="42"/>
      <c r="I313" s="42"/>
      <c r="J313" s="42"/>
      <c r="K313" s="43"/>
      <c r="L313" s="40"/>
      <c r="M313" s="44" t="str">
        <f t="shared" si="8"/>
        <v/>
      </c>
      <c r="N313" s="44" t="str">
        <f t="shared" si="9"/>
        <v/>
      </c>
    </row>
    <row r="314" spans="1:14" x14ac:dyDescent="0.25">
      <c r="A314" s="40"/>
      <c r="B314" s="40"/>
      <c r="C314" s="40"/>
      <c r="D314" s="41"/>
      <c r="E314" s="40"/>
      <c r="F314" s="42"/>
      <c r="G314" s="42"/>
      <c r="H314" s="42"/>
      <c r="I314" s="42"/>
      <c r="J314" s="42"/>
      <c r="K314" s="43"/>
      <c r="L314" s="40"/>
      <c r="M314" s="44" t="str">
        <f t="shared" si="8"/>
        <v/>
      </c>
      <c r="N314" s="44" t="str">
        <f t="shared" si="9"/>
        <v/>
      </c>
    </row>
    <row r="315" spans="1:14" x14ac:dyDescent="0.25">
      <c r="A315" s="40"/>
      <c r="B315" s="40"/>
      <c r="C315" s="40"/>
      <c r="D315" s="41"/>
      <c r="E315" s="40"/>
      <c r="F315" s="42"/>
      <c r="G315" s="42"/>
      <c r="H315" s="42"/>
      <c r="I315" s="42"/>
      <c r="J315" s="42"/>
      <c r="K315" s="43"/>
      <c r="L315" s="40"/>
      <c r="M315" s="44" t="str">
        <f t="shared" si="8"/>
        <v/>
      </c>
      <c r="N315" s="44" t="str">
        <f t="shared" si="9"/>
        <v/>
      </c>
    </row>
    <row r="316" spans="1:14" x14ac:dyDescent="0.25">
      <c r="A316" s="40"/>
      <c r="B316" s="40"/>
      <c r="C316" s="40"/>
      <c r="D316" s="41"/>
      <c r="E316" s="40"/>
      <c r="F316" s="42"/>
      <c r="G316" s="42"/>
      <c r="H316" s="42"/>
      <c r="I316" s="42"/>
      <c r="J316" s="42"/>
      <c r="K316" s="43"/>
      <c r="L316" s="40"/>
      <c r="M316" s="44" t="str">
        <f t="shared" si="8"/>
        <v/>
      </c>
      <c r="N316" s="44" t="str">
        <f t="shared" si="9"/>
        <v/>
      </c>
    </row>
    <row r="317" spans="1:14" x14ac:dyDescent="0.25">
      <c r="A317" s="40"/>
      <c r="B317" s="40"/>
      <c r="C317" s="40"/>
      <c r="D317" s="41"/>
      <c r="E317" s="40"/>
      <c r="F317" s="42"/>
      <c r="G317" s="42"/>
      <c r="H317" s="42"/>
      <c r="I317" s="42"/>
      <c r="J317" s="42"/>
      <c r="K317" s="43"/>
      <c r="L317" s="40"/>
      <c r="M317" s="44" t="str">
        <f t="shared" si="8"/>
        <v/>
      </c>
      <c r="N317" s="44" t="str">
        <f t="shared" si="9"/>
        <v/>
      </c>
    </row>
    <row r="318" spans="1:14" x14ac:dyDescent="0.25">
      <c r="A318" s="40"/>
      <c r="B318" s="40"/>
      <c r="C318" s="40"/>
      <c r="D318" s="41"/>
      <c r="E318" s="40"/>
      <c r="F318" s="42"/>
      <c r="G318" s="42"/>
      <c r="H318" s="42"/>
      <c r="I318" s="42"/>
      <c r="J318" s="42"/>
      <c r="K318" s="43"/>
      <c r="L318" s="40"/>
      <c r="M318" s="44" t="str">
        <f t="shared" si="8"/>
        <v/>
      </c>
      <c r="N318" s="44" t="str">
        <f t="shared" si="9"/>
        <v/>
      </c>
    </row>
    <row r="319" spans="1:14" x14ac:dyDescent="0.25">
      <c r="A319" s="40"/>
      <c r="B319" s="40"/>
      <c r="C319" s="40"/>
      <c r="D319" s="41"/>
      <c r="E319" s="40"/>
      <c r="F319" s="42"/>
      <c r="G319" s="42"/>
      <c r="H319" s="42"/>
      <c r="I319" s="42"/>
      <c r="J319" s="42"/>
      <c r="K319" s="43"/>
      <c r="L319" s="40"/>
      <c r="M319" s="44" t="str">
        <f t="shared" si="8"/>
        <v/>
      </c>
      <c r="N319" s="44" t="str">
        <f t="shared" si="9"/>
        <v/>
      </c>
    </row>
    <row r="320" spans="1:14" x14ac:dyDescent="0.25">
      <c r="A320" s="40"/>
      <c r="B320" s="40"/>
      <c r="C320" s="40"/>
      <c r="D320" s="41"/>
      <c r="E320" s="40"/>
      <c r="F320" s="42"/>
      <c r="G320" s="42"/>
      <c r="H320" s="42"/>
      <c r="I320" s="42"/>
      <c r="J320" s="42"/>
      <c r="K320" s="43"/>
      <c r="L320" s="40"/>
      <c r="M320" s="44" t="str">
        <f t="shared" si="8"/>
        <v/>
      </c>
      <c r="N320" s="44" t="str">
        <f t="shared" si="9"/>
        <v/>
      </c>
    </row>
    <row r="321" spans="1:14" x14ac:dyDescent="0.25">
      <c r="A321" s="40"/>
      <c r="B321" s="40"/>
      <c r="C321" s="40"/>
      <c r="D321" s="41"/>
      <c r="E321" s="40"/>
      <c r="F321" s="42"/>
      <c r="G321" s="42"/>
      <c r="H321" s="42"/>
      <c r="I321" s="42"/>
      <c r="J321" s="42"/>
      <c r="K321" s="43"/>
      <c r="L321" s="40"/>
      <c r="M321" s="44" t="str">
        <f t="shared" si="8"/>
        <v/>
      </c>
      <c r="N321" s="44" t="str">
        <f t="shared" si="9"/>
        <v/>
      </c>
    </row>
    <row r="322" spans="1:14" x14ac:dyDescent="0.25">
      <c r="A322" s="40"/>
      <c r="B322" s="40"/>
      <c r="C322" s="40"/>
      <c r="D322" s="41"/>
      <c r="E322" s="40"/>
      <c r="F322" s="42"/>
      <c r="G322" s="42"/>
      <c r="H322" s="42"/>
      <c r="I322" s="42"/>
      <c r="J322" s="42"/>
      <c r="K322" s="43"/>
      <c r="L322" s="40"/>
      <c r="M322" s="44" t="str">
        <f t="shared" ref="M322:M385" si="10">IF(A322="","",SUM(F322:I322)+J322+(SUM(F322:I322)+J322)*K322+L322)</f>
        <v/>
      </c>
      <c r="N322" s="44" t="str">
        <f t="shared" ref="N322:N385" si="11">IF(A322="","",M322-SUM(F322:I322)-J322)</f>
        <v/>
      </c>
    </row>
    <row r="323" spans="1:14" x14ac:dyDescent="0.25">
      <c r="A323" s="40"/>
      <c r="B323" s="40"/>
      <c r="C323" s="40"/>
      <c r="D323" s="41"/>
      <c r="E323" s="40"/>
      <c r="F323" s="42"/>
      <c r="G323" s="42"/>
      <c r="H323" s="42"/>
      <c r="I323" s="42"/>
      <c r="J323" s="42"/>
      <c r="K323" s="43"/>
      <c r="L323" s="40"/>
      <c r="M323" s="44" t="str">
        <f t="shared" si="10"/>
        <v/>
      </c>
      <c r="N323" s="44" t="str">
        <f t="shared" si="11"/>
        <v/>
      </c>
    </row>
    <row r="324" spans="1:14" x14ac:dyDescent="0.25">
      <c r="A324" s="40"/>
      <c r="B324" s="40"/>
      <c r="C324" s="40"/>
      <c r="D324" s="41"/>
      <c r="E324" s="40"/>
      <c r="F324" s="42"/>
      <c r="G324" s="42"/>
      <c r="H324" s="42"/>
      <c r="I324" s="42"/>
      <c r="J324" s="42"/>
      <c r="K324" s="43"/>
      <c r="L324" s="40"/>
      <c r="M324" s="44" t="str">
        <f t="shared" si="10"/>
        <v/>
      </c>
      <c r="N324" s="44" t="str">
        <f t="shared" si="11"/>
        <v/>
      </c>
    </row>
    <row r="325" spans="1:14" x14ac:dyDescent="0.25">
      <c r="A325" s="40"/>
      <c r="B325" s="40"/>
      <c r="C325" s="40"/>
      <c r="D325" s="41"/>
      <c r="E325" s="40"/>
      <c r="F325" s="42"/>
      <c r="G325" s="42"/>
      <c r="H325" s="42"/>
      <c r="I325" s="42"/>
      <c r="J325" s="42"/>
      <c r="K325" s="43"/>
      <c r="L325" s="40"/>
      <c r="M325" s="44" t="str">
        <f t="shared" si="10"/>
        <v/>
      </c>
      <c r="N325" s="44" t="str">
        <f t="shared" si="11"/>
        <v/>
      </c>
    </row>
    <row r="326" spans="1:14" x14ac:dyDescent="0.25">
      <c r="A326" s="40"/>
      <c r="B326" s="40"/>
      <c r="C326" s="40"/>
      <c r="D326" s="41"/>
      <c r="E326" s="40"/>
      <c r="F326" s="42"/>
      <c r="G326" s="42"/>
      <c r="H326" s="42"/>
      <c r="I326" s="42"/>
      <c r="J326" s="42"/>
      <c r="K326" s="43"/>
      <c r="L326" s="40"/>
      <c r="M326" s="44" t="str">
        <f t="shared" si="10"/>
        <v/>
      </c>
      <c r="N326" s="44" t="str">
        <f t="shared" si="11"/>
        <v/>
      </c>
    </row>
    <row r="327" spans="1:14" x14ac:dyDescent="0.25">
      <c r="A327" s="40"/>
      <c r="B327" s="40"/>
      <c r="C327" s="40"/>
      <c r="D327" s="41"/>
      <c r="E327" s="40"/>
      <c r="F327" s="42"/>
      <c r="G327" s="42"/>
      <c r="H327" s="42"/>
      <c r="I327" s="42"/>
      <c r="J327" s="42"/>
      <c r="K327" s="43"/>
      <c r="L327" s="40"/>
      <c r="M327" s="44" t="str">
        <f t="shared" si="10"/>
        <v/>
      </c>
      <c r="N327" s="44" t="str">
        <f t="shared" si="11"/>
        <v/>
      </c>
    </row>
    <row r="328" spans="1:14" x14ac:dyDescent="0.25">
      <c r="A328" s="40"/>
      <c r="B328" s="40"/>
      <c r="C328" s="40"/>
      <c r="D328" s="41"/>
      <c r="E328" s="40"/>
      <c r="F328" s="42"/>
      <c r="G328" s="42"/>
      <c r="H328" s="42"/>
      <c r="I328" s="42"/>
      <c r="J328" s="42"/>
      <c r="K328" s="43"/>
      <c r="L328" s="40"/>
      <c r="M328" s="44" t="str">
        <f t="shared" si="10"/>
        <v/>
      </c>
      <c r="N328" s="44" t="str">
        <f t="shared" si="11"/>
        <v/>
      </c>
    </row>
    <row r="329" spans="1:14" x14ac:dyDescent="0.25">
      <c r="A329" s="40"/>
      <c r="B329" s="40"/>
      <c r="C329" s="40"/>
      <c r="D329" s="41"/>
      <c r="E329" s="40"/>
      <c r="F329" s="42"/>
      <c r="G329" s="42"/>
      <c r="H329" s="42"/>
      <c r="I329" s="42"/>
      <c r="J329" s="42"/>
      <c r="K329" s="43"/>
      <c r="L329" s="40"/>
      <c r="M329" s="44" t="str">
        <f t="shared" si="10"/>
        <v/>
      </c>
      <c r="N329" s="44" t="str">
        <f t="shared" si="11"/>
        <v/>
      </c>
    </row>
    <row r="330" spans="1:14" x14ac:dyDescent="0.25">
      <c r="A330" s="40"/>
      <c r="B330" s="40"/>
      <c r="C330" s="40"/>
      <c r="D330" s="41"/>
      <c r="E330" s="40"/>
      <c r="F330" s="42"/>
      <c r="G330" s="42"/>
      <c r="H330" s="42"/>
      <c r="I330" s="42"/>
      <c r="J330" s="42"/>
      <c r="K330" s="43"/>
      <c r="L330" s="40"/>
      <c r="M330" s="44" t="str">
        <f t="shared" si="10"/>
        <v/>
      </c>
      <c r="N330" s="44" t="str">
        <f t="shared" si="11"/>
        <v/>
      </c>
    </row>
    <row r="331" spans="1:14" x14ac:dyDescent="0.25">
      <c r="A331" s="40"/>
      <c r="B331" s="40"/>
      <c r="C331" s="40"/>
      <c r="D331" s="41"/>
      <c r="E331" s="40"/>
      <c r="F331" s="42"/>
      <c r="G331" s="42"/>
      <c r="H331" s="42"/>
      <c r="I331" s="42"/>
      <c r="J331" s="42"/>
      <c r="K331" s="43"/>
      <c r="L331" s="40"/>
      <c r="M331" s="44" t="str">
        <f t="shared" si="10"/>
        <v/>
      </c>
      <c r="N331" s="44" t="str">
        <f t="shared" si="11"/>
        <v/>
      </c>
    </row>
    <row r="332" spans="1:14" x14ac:dyDescent="0.25">
      <c r="A332" s="40"/>
      <c r="B332" s="40"/>
      <c r="C332" s="40"/>
      <c r="D332" s="41"/>
      <c r="E332" s="40"/>
      <c r="F332" s="42"/>
      <c r="G332" s="42"/>
      <c r="H332" s="42"/>
      <c r="I332" s="42"/>
      <c r="J332" s="42"/>
      <c r="K332" s="43"/>
      <c r="L332" s="40"/>
      <c r="M332" s="44" t="str">
        <f t="shared" si="10"/>
        <v/>
      </c>
      <c r="N332" s="44" t="str">
        <f t="shared" si="11"/>
        <v/>
      </c>
    </row>
    <row r="333" spans="1:14" x14ac:dyDescent="0.25">
      <c r="A333" s="40"/>
      <c r="B333" s="40"/>
      <c r="C333" s="40"/>
      <c r="D333" s="41"/>
      <c r="E333" s="40"/>
      <c r="F333" s="42"/>
      <c r="G333" s="42"/>
      <c r="H333" s="42"/>
      <c r="I333" s="42"/>
      <c r="J333" s="42"/>
      <c r="K333" s="43"/>
      <c r="L333" s="40"/>
      <c r="M333" s="44" t="str">
        <f t="shared" si="10"/>
        <v/>
      </c>
      <c r="N333" s="44" t="str">
        <f t="shared" si="11"/>
        <v/>
      </c>
    </row>
    <row r="334" spans="1:14" x14ac:dyDescent="0.25">
      <c r="A334" s="40"/>
      <c r="B334" s="40"/>
      <c r="C334" s="40"/>
      <c r="D334" s="41"/>
      <c r="E334" s="40"/>
      <c r="F334" s="42"/>
      <c r="G334" s="42"/>
      <c r="H334" s="42"/>
      <c r="I334" s="42"/>
      <c r="J334" s="42"/>
      <c r="K334" s="43"/>
      <c r="L334" s="40"/>
      <c r="M334" s="44" t="str">
        <f t="shared" si="10"/>
        <v/>
      </c>
      <c r="N334" s="44" t="str">
        <f t="shared" si="11"/>
        <v/>
      </c>
    </row>
    <row r="335" spans="1:14" x14ac:dyDescent="0.25">
      <c r="A335" s="40"/>
      <c r="B335" s="40"/>
      <c r="C335" s="40"/>
      <c r="D335" s="41"/>
      <c r="E335" s="40"/>
      <c r="F335" s="42"/>
      <c r="G335" s="42"/>
      <c r="H335" s="42"/>
      <c r="I335" s="42"/>
      <c r="J335" s="42"/>
      <c r="K335" s="43"/>
      <c r="L335" s="40"/>
      <c r="M335" s="44" t="str">
        <f t="shared" si="10"/>
        <v/>
      </c>
      <c r="N335" s="44" t="str">
        <f t="shared" si="11"/>
        <v/>
      </c>
    </row>
    <row r="336" spans="1:14" x14ac:dyDescent="0.25">
      <c r="A336" s="40"/>
      <c r="B336" s="40"/>
      <c r="C336" s="40"/>
      <c r="D336" s="41"/>
      <c r="E336" s="40"/>
      <c r="F336" s="42"/>
      <c r="G336" s="42"/>
      <c r="H336" s="42"/>
      <c r="I336" s="42"/>
      <c r="J336" s="42"/>
      <c r="K336" s="43"/>
      <c r="L336" s="40"/>
      <c r="M336" s="44" t="str">
        <f t="shared" si="10"/>
        <v/>
      </c>
      <c r="N336" s="44" t="str">
        <f t="shared" si="11"/>
        <v/>
      </c>
    </row>
    <row r="337" spans="1:14" x14ac:dyDescent="0.25">
      <c r="A337" s="40"/>
      <c r="B337" s="40"/>
      <c r="C337" s="40"/>
      <c r="D337" s="41"/>
      <c r="E337" s="40"/>
      <c r="F337" s="42"/>
      <c r="G337" s="42"/>
      <c r="H337" s="42"/>
      <c r="I337" s="42"/>
      <c r="J337" s="42"/>
      <c r="K337" s="43"/>
      <c r="L337" s="40"/>
      <c r="M337" s="44" t="str">
        <f t="shared" si="10"/>
        <v/>
      </c>
      <c r="N337" s="44" t="str">
        <f t="shared" si="11"/>
        <v/>
      </c>
    </row>
    <row r="338" spans="1:14" x14ac:dyDescent="0.25">
      <c r="A338" s="40"/>
      <c r="B338" s="40"/>
      <c r="C338" s="40"/>
      <c r="D338" s="41"/>
      <c r="E338" s="40"/>
      <c r="F338" s="42"/>
      <c r="G338" s="42"/>
      <c r="H338" s="42"/>
      <c r="I338" s="42"/>
      <c r="J338" s="42"/>
      <c r="K338" s="43"/>
      <c r="L338" s="40"/>
      <c r="M338" s="44" t="str">
        <f t="shared" si="10"/>
        <v/>
      </c>
      <c r="N338" s="44" t="str">
        <f t="shared" si="11"/>
        <v/>
      </c>
    </row>
    <row r="339" spans="1:14" x14ac:dyDescent="0.25">
      <c r="A339" s="40"/>
      <c r="B339" s="40"/>
      <c r="C339" s="40"/>
      <c r="D339" s="41"/>
      <c r="E339" s="40"/>
      <c r="F339" s="42"/>
      <c r="G339" s="42"/>
      <c r="H339" s="42"/>
      <c r="I339" s="42"/>
      <c r="J339" s="42"/>
      <c r="K339" s="43"/>
      <c r="L339" s="40"/>
      <c r="M339" s="44" t="str">
        <f t="shared" si="10"/>
        <v/>
      </c>
      <c r="N339" s="44" t="str">
        <f t="shared" si="11"/>
        <v/>
      </c>
    </row>
    <row r="340" spans="1:14" x14ac:dyDescent="0.25">
      <c r="A340" s="40"/>
      <c r="B340" s="40"/>
      <c r="C340" s="40"/>
      <c r="D340" s="41"/>
      <c r="E340" s="40"/>
      <c r="F340" s="42"/>
      <c r="G340" s="42"/>
      <c r="H340" s="42"/>
      <c r="I340" s="42"/>
      <c r="J340" s="42"/>
      <c r="K340" s="43"/>
      <c r="L340" s="40"/>
      <c r="M340" s="44" t="str">
        <f t="shared" si="10"/>
        <v/>
      </c>
      <c r="N340" s="44" t="str">
        <f t="shared" si="11"/>
        <v/>
      </c>
    </row>
    <row r="341" spans="1:14" x14ac:dyDescent="0.25">
      <c r="A341" s="40"/>
      <c r="B341" s="40"/>
      <c r="C341" s="40"/>
      <c r="D341" s="41"/>
      <c r="E341" s="40"/>
      <c r="F341" s="42"/>
      <c r="G341" s="42"/>
      <c r="H341" s="42"/>
      <c r="I341" s="42"/>
      <c r="J341" s="42"/>
      <c r="K341" s="43"/>
      <c r="L341" s="40"/>
      <c r="M341" s="44" t="str">
        <f t="shared" si="10"/>
        <v/>
      </c>
      <c r="N341" s="44" t="str">
        <f t="shared" si="11"/>
        <v/>
      </c>
    </row>
    <row r="342" spans="1:14" x14ac:dyDescent="0.25">
      <c r="A342" s="40"/>
      <c r="B342" s="40"/>
      <c r="C342" s="40"/>
      <c r="D342" s="41"/>
      <c r="E342" s="40"/>
      <c r="F342" s="42"/>
      <c r="G342" s="42"/>
      <c r="H342" s="42"/>
      <c r="I342" s="42"/>
      <c r="J342" s="42"/>
      <c r="K342" s="43"/>
      <c r="L342" s="40"/>
      <c r="M342" s="44" t="str">
        <f t="shared" si="10"/>
        <v/>
      </c>
      <c r="N342" s="44" t="str">
        <f t="shared" si="11"/>
        <v/>
      </c>
    </row>
    <row r="343" spans="1:14" x14ac:dyDescent="0.25">
      <c r="A343" s="40"/>
      <c r="B343" s="40"/>
      <c r="C343" s="40"/>
      <c r="D343" s="41"/>
      <c r="E343" s="40"/>
      <c r="F343" s="42"/>
      <c r="G343" s="42"/>
      <c r="H343" s="42"/>
      <c r="I343" s="42"/>
      <c r="J343" s="42"/>
      <c r="K343" s="43"/>
      <c r="L343" s="40"/>
      <c r="M343" s="44" t="str">
        <f t="shared" si="10"/>
        <v/>
      </c>
      <c r="N343" s="44" t="str">
        <f t="shared" si="11"/>
        <v/>
      </c>
    </row>
    <row r="344" spans="1:14" x14ac:dyDescent="0.25">
      <c r="A344" s="40"/>
      <c r="B344" s="40"/>
      <c r="C344" s="40"/>
      <c r="D344" s="41"/>
      <c r="E344" s="40"/>
      <c r="F344" s="42"/>
      <c r="G344" s="42"/>
      <c r="H344" s="42"/>
      <c r="I344" s="42"/>
      <c r="J344" s="42"/>
      <c r="K344" s="43"/>
      <c r="L344" s="40"/>
      <c r="M344" s="44" t="str">
        <f t="shared" si="10"/>
        <v/>
      </c>
      <c r="N344" s="44" t="str">
        <f t="shared" si="11"/>
        <v/>
      </c>
    </row>
    <row r="345" spans="1:14" x14ac:dyDescent="0.25">
      <c r="A345" s="40"/>
      <c r="B345" s="40"/>
      <c r="C345" s="40"/>
      <c r="D345" s="41"/>
      <c r="E345" s="40"/>
      <c r="F345" s="42"/>
      <c r="G345" s="42"/>
      <c r="H345" s="42"/>
      <c r="I345" s="42"/>
      <c r="J345" s="42"/>
      <c r="K345" s="43"/>
      <c r="L345" s="40"/>
      <c r="M345" s="44" t="str">
        <f t="shared" si="10"/>
        <v/>
      </c>
      <c r="N345" s="44" t="str">
        <f t="shared" si="11"/>
        <v/>
      </c>
    </row>
    <row r="346" spans="1:14" x14ac:dyDescent="0.25">
      <c r="A346" s="40"/>
      <c r="B346" s="40"/>
      <c r="C346" s="40"/>
      <c r="D346" s="41"/>
      <c r="E346" s="40"/>
      <c r="F346" s="42"/>
      <c r="G346" s="42"/>
      <c r="H346" s="42"/>
      <c r="I346" s="42"/>
      <c r="J346" s="42"/>
      <c r="K346" s="43"/>
      <c r="L346" s="40"/>
      <c r="M346" s="44" t="str">
        <f t="shared" si="10"/>
        <v/>
      </c>
      <c r="N346" s="44" t="str">
        <f t="shared" si="11"/>
        <v/>
      </c>
    </row>
    <row r="347" spans="1:14" x14ac:dyDescent="0.25">
      <c r="A347" s="40"/>
      <c r="B347" s="40"/>
      <c r="C347" s="40"/>
      <c r="D347" s="41"/>
      <c r="E347" s="40"/>
      <c r="F347" s="42"/>
      <c r="G347" s="42"/>
      <c r="H347" s="42"/>
      <c r="I347" s="42"/>
      <c r="J347" s="42"/>
      <c r="K347" s="43"/>
      <c r="L347" s="40"/>
      <c r="M347" s="44" t="str">
        <f t="shared" si="10"/>
        <v/>
      </c>
      <c r="N347" s="44" t="str">
        <f t="shared" si="11"/>
        <v/>
      </c>
    </row>
    <row r="348" spans="1:14" x14ac:dyDescent="0.25">
      <c r="A348" s="40"/>
      <c r="B348" s="40"/>
      <c r="C348" s="40"/>
      <c r="D348" s="41"/>
      <c r="E348" s="40"/>
      <c r="F348" s="42"/>
      <c r="G348" s="42"/>
      <c r="H348" s="42"/>
      <c r="I348" s="42"/>
      <c r="J348" s="42"/>
      <c r="K348" s="43"/>
      <c r="L348" s="40"/>
      <c r="M348" s="44" t="str">
        <f t="shared" si="10"/>
        <v/>
      </c>
      <c r="N348" s="44" t="str">
        <f t="shared" si="11"/>
        <v/>
      </c>
    </row>
    <row r="349" spans="1:14" x14ac:dyDescent="0.25">
      <c r="A349" s="40"/>
      <c r="B349" s="40"/>
      <c r="C349" s="40"/>
      <c r="D349" s="41"/>
      <c r="E349" s="40"/>
      <c r="F349" s="42"/>
      <c r="G349" s="42"/>
      <c r="H349" s="42"/>
      <c r="I349" s="42"/>
      <c r="J349" s="42"/>
      <c r="K349" s="43"/>
      <c r="L349" s="40"/>
      <c r="M349" s="44" t="str">
        <f t="shared" si="10"/>
        <v/>
      </c>
      <c r="N349" s="44" t="str">
        <f t="shared" si="11"/>
        <v/>
      </c>
    </row>
    <row r="350" spans="1:14" x14ac:dyDescent="0.25">
      <c r="A350" s="40"/>
      <c r="B350" s="40"/>
      <c r="C350" s="40"/>
      <c r="D350" s="41"/>
      <c r="E350" s="40"/>
      <c r="F350" s="42"/>
      <c r="G350" s="42"/>
      <c r="H350" s="42"/>
      <c r="I350" s="42"/>
      <c r="J350" s="42"/>
      <c r="K350" s="43"/>
      <c r="L350" s="40"/>
      <c r="M350" s="44" t="str">
        <f t="shared" si="10"/>
        <v/>
      </c>
      <c r="N350" s="44" t="str">
        <f t="shared" si="11"/>
        <v/>
      </c>
    </row>
    <row r="351" spans="1:14" x14ac:dyDescent="0.25">
      <c r="A351" s="40"/>
      <c r="B351" s="40"/>
      <c r="C351" s="40"/>
      <c r="D351" s="41"/>
      <c r="E351" s="40"/>
      <c r="F351" s="42"/>
      <c r="G351" s="42"/>
      <c r="H351" s="42"/>
      <c r="I351" s="42"/>
      <c r="J351" s="42"/>
      <c r="K351" s="43"/>
      <c r="L351" s="40"/>
      <c r="M351" s="44" t="str">
        <f t="shared" si="10"/>
        <v/>
      </c>
      <c r="N351" s="44" t="str">
        <f t="shared" si="11"/>
        <v/>
      </c>
    </row>
    <row r="352" spans="1:14" x14ac:dyDescent="0.25">
      <c r="A352" s="40"/>
      <c r="B352" s="40"/>
      <c r="C352" s="40"/>
      <c r="D352" s="41"/>
      <c r="E352" s="40"/>
      <c r="F352" s="42"/>
      <c r="G352" s="42"/>
      <c r="H352" s="42"/>
      <c r="I352" s="42"/>
      <c r="J352" s="42"/>
      <c r="K352" s="43"/>
      <c r="L352" s="40"/>
      <c r="M352" s="44" t="str">
        <f t="shared" si="10"/>
        <v/>
      </c>
      <c r="N352" s="44" t="str">
        <f t="shared" si="11"/>
        <v/>
      </c>
    </row>
    <row r="353" spans="1:14" x14ac:dyDescent="0.25">
      <c r="A353" s="40"/>
      <c r="B353" s="40"/>
      <c r="C353" s="40"/>
      <c r="D353" s="41"/>
      <c r="E353" s="40"/>
      <c r="F353" s="42"/>
      <c r="G353" s="42"/>
      <c r="H353" s="42"/>
      <c r="I353" s="42"/>
      <c r="J353" s="42"/>
      <c r="K353" s="43"/>
      <c r="L353" s="40"/>
      <c r="M353" s="44" t="str">
        <f t="shared" si="10"/>
        <v/>
      </c>
      <c r="N353" s="44" t="str">
        <f t="shared" si="11"/>
        <v/>
      </c>
    </row>
    <row r="354" spans="1:14" x14ac:dyDescent="0.25">
      <c r="A354" s="40"/>
      <c r="B354" s="40"/>
      <c r="C354" s="40"/>
      <c r="D354" s="41"/>
      <c r="E354" s="40"/>
      <c r="F354" s="42"/>
      <c r="G354" s="42"/>
      <c r="H354" s="42"/>
      <c r="I354" s="42"/>
      <c r="J354" s="42"/>
      <c r="K354" s="43"/>
      <c r="L354" s="40"/>
      <c r="M354" s="44" t="str">
        <f t="shared" si="10"/>
        <v/>
      </c>
      <c r="N354" s="44" t="str">
        <f t="shared" si="11"/>
        <v/>
      </c>
    </row>
    <row r="355" spans="1:14" x14ac:dyDescent="0.25">
      <c r="A355" s="40"/>
      <c r="B355" s="40"/>
      <c r="C355" s="40"/>
      <c r="D355" s="41"/>
      <c r="E355" s="40"/>
      <c r="F355" s="42"/>
      <c r="G355" s="42"/>
      <c r="H355" s="42"/>
      <c r="I355" s="42"/>
      <c r="J355" s="42"/>
      <c r="K355" s="43"/>
      <c r="L355" s="40"/>
      <c r="M355" s="44" t="str">
        <f t="shared" si="10"/>
        <v/>
      </c>
      <c r="N355" s="44" t="str">
        <f t="shared" si="11"/>
        <v/>
      </c>
    </row>
    <row r="356" spans="1:14" x14ac:dyDescent="0.25">
      <c r="A356" s="40"/>
      <c r="B356" s="40"/>
      <c r="C356" s="40"/>
      <c r="D356" s="41"/>
      <c r="E356" s="40"/>
      <c r="F356" s="42"/>
      <c r="G356" s="42"/>
      <c r="H356" s="42"/>
      <c r="I356" s="42"/>
      <c r="J356" s="42"/>
      <c r="K356" s="43"/>
      <c r="L356" s="40"/>
      <c r="M356" s="44" t="str">
        <f t="shared" si="10"/>
        <v/>
      </c>
      <c r="N356" s="44" t="str">
        <f t="shared" si="11"/>
        <v/>
      </c>
    </row>
    <row r="357" spans="1:14" x14ac:dyDescent="0.25">
      <c r="A357" s="40"/>
      <c r="B357" s="40"/>
      <c r="C357" s="40"/>
      <c r="D357" s="41"/>
      <c r="E357" s="40"/>
      <c r="F357" s="42"/>
      <c r="G357" s="42"/>
      <c r="H357" s="42"/>
      <c r="I357" s="42"/>
      <c r="J357" s="42"/>
      <c r="K357" s="43"/>
      <c r="L357" s="40"/>
      <c r="M357" s="44" t="str">
        <f t="shared" si="10"/>
        <v/>
      </c>
      <c r="N357" s="44" t="str">
        <f t="shared" si="11"/>
        <v/>
      </c>
    </row>
    <row r="358" spans="1:14" x14ac:dyDescent="0.25">
      <c r="A358" s="40"/>
      <c r="B358" s="40"/>
      <c r="C358" s="40"/>
      <c r="D358" s="41"/>
      <c r="E358" s="40"/>
      <c r="F358" s="42"/>
      <c r="G358" s="42"/>
      <c r="H358" s="42"/>
      <c r="I358" s="42"/>
      <c r="J358" s="42"/>
      <c r="K358" s="43"/>
      <c r="L358" s="40"/>
      <c r="M358" s="44" t="str">
        <f t="shared" si="10"/>
        <v/>
      </c>
      <c r="N358" s="44" t="str">
        <f t="shared" si="11"/>
        <v/>
      </c>
    </row>
    <row r="359" spans="1:14" x14ac:dyDescent="0.25">
      <c r="A359" s="40"/>
      <c r="B359" s="40"/>
      <c r="C359" s="40"/>
      <c r="D359" s="41"/>
      <c r="E359" s="40"/>
      <c r="F359" s="42"/>
      <c r="G359" s="42"/>
      <c r="H359" s="42"/>
      <c r="I359" s="42"/>
      <c r="J359" s="42"/>
      <c r="K359" s="43"/>
      <c r="L359" s="40"/>
      <c r="M359" s="44" t="str">
        <f t="shared" si="10"/>
        <v/>
      </c>
      <c r="N359" s="44" t="str">
        <f t="shared" si="11"/>
        <v/>
      </c>
    </row>
    <row r="360" spans="1:14" x14ac:dyDescent="0.25">
      <c r="A360" s="40"/>
      <c r="B360" s="40"/>
      <c r="C360" s="40"/>
      <c r="D360" s="41"/>
      <c r="E360" s="40"/>
      <c r="F360" s="42"/>
      <c r="G360" s="42"/>
      <c r="H360" s="42"/>
      <c r="I360" s="42"/>
      <c r="J360" s="42"/>
      <c r="K360" s="43"/>
      <c r="L360" s="40"/>
      <c r="M360" s="44" t="str">
        <f t="shared" si="10"/>
        <v/>
      </c>
      <c r="N360" s="44" t="str">
        <f t="shared" si="11"/>
        <v/>
      </c>
    </row>
    <row r="361" spans="1:14" x14ac:dyDescent="0.25">
      <c r="A361" s="40"/>
      <c r="B361" s="40"/>
      <c r="C361" s="40"/>
      <c r="D361" s="41"/>
      <c r="E361" s="40"/>
      <c r="F361" s="42"/>
      <c r="G361" s="42"/>
      <c r="H361" s="42"/>
      <c r="I361" s="42"/>
      <c r="J361" s="42"/>
      <c r="K361" s="43"/>
      <c r="L361" s="40"/>
      <c r="M361" s="44" t="str">
        <f t="shared" si="10"/>
        <v/>
      </c>
      <c r="N361" s="44" t="str">
        <f t="shared" si="11"/>
        <v/>
      </c>
    </row>
    <row r="362" spans="1:14" x14ac:dyDescent="0.25">
      <c r="A362" s="40"/>
      <c r="B362" s="40"/>
      <c r="C362" s="40"/>
      <c r="D362" s="41"/>
      <c r="E362" s="40"/>
      <c r="F362" s="42"/>
      <c r="G362" s="42"/>
      <c r="H362" s="42"/>
      <c r="I362" s="42"/>
      <c r="J362" s="42"/>
      <c r="K362" s="43"/>
      <c r="L362" s="40"/>
      <c r="M362" s="44" t="str">
        <f t="shared" si="10"/>
        <v/>
      </c>
      <c r="N362" s="44" t="str">
        <f t="shared" si="11"/>
        <v/>
      </c>
    </row>
    <row r="363" spans="1:14" x14ac:dyDescent="0.25">
      <c r="A363" s="40"/>
      <c r="B363" s="40"/>
      <c r="C363" s="40"/>
      <c r="D363" s="41"/>
      <c r="E363" s="40"/>
      <c r="F363" s="42"/>
      <c r="G363" s="42"/>
      <c r="H363" s="42"/>
      <c r="I363" s="42"/>
      <c r="J363" s="42"/>
      <c r="K363" s="43"/>
      <c r="L363" s="40"/>
      <c r="M363" s="44" t="str">
        <f t="shared" si="10"/>
        <v/>
      </c>
      <c r="N363" s="44" t="str">
        <f t="shared" si="11"/>
        <v/>
      </c>
    </row>
    <row r="364" spans="1:14" x14ac:dyDescent="0.25">
      <c r="A364" s="40"/>
      <c r="B364" s="40"/>
      <c r="C364" s="40"/>
      <c r="D364" s="41"/>
      <c r="E364" s="40"/>
      <c r="F364" s="42"/>
      <c r="G364" s="42"/>
      <c r="H364" s="42"/>
      <c r="I364" s="42"/>
      <c r="J364" s="42"/>
      <c r="K364" s="43"/>
      <c r="L364" s="40"/>
      <c r="M364" s="44" t="str">
        <f t="shared" si="10"/>
        <v/>
      </c>
      <c r="N364" s="44" t="str">
        <f t="shared" si="11"/>
        <v/>
      </c>
    </row>
    <row r="365" spans="1:14" x14ac:dyDescent="0.25">
      <c r="A365" s="40"/>
      <c r="B365" s="40"/>
      <c r="C365" s="40"/>
      <c r="D365" s="41"/>
      <c r="E365" s="40"/>
      <c r="F365" s="42"/>
      <c r="G365" s="42"/>
      <c r="H365" s="42"/>
      <c r="I365" s="42"/>
      <c r="J365" s="42"/>
      <c r="K365" s="43"/>
      <c r="L365" s="40"/>
      <c r="M365" s="44" t="str">
        <f t="shared" si="10"/>
        <v/>
      </c>
      <c r="N365" s="44" t="str">
        <f t="shared" si="11"/>
        <v/>
      </c>
    </row>
    <row r="366" spans="1:14" x14ac:dyDescent="0.25">
      <c r="A366" s="40"/>
      <c r="B366" s="40"/>
      <c r="C366" s="40"/>
      <c r="D366" s="41"/>
      <c r="E366" s="40"/>
      <c r="F366" s="42"/>
      <c r="G366" s="42"/>
      <c r="H366" s="42"/>
      <c r="I366" s="42"/>
      <c r="J366" s="42"/>
      <c r="K366" s="43"/>
      <c r="L366" s="40"/>
      <c r="M366" s="44" t="str">
        <f t="shared" si="10"/>
        <v/>
      </c>
      <c r="N366" s="44" t="str">
        <f t="shared" si="11"/>
        <v/>
      </c>
    </row>
    <row r="367" spans="1:14" x14ac:dyDescent="0.25">
      <c r="A367" s="40"/>
      <c r="B367" s="40"/>
      <c r="C367" s="40"/>
      <c r="D367" s="41"/>
      <c r="E367" s="40"/>
      <c r="F367" s="42"/>
      <c r="G367" s="42"/>
      <c r="H367" s="42"/>
      <c r="I367" s="42"/>
      <c r="J367" s="42"/>
      <c r="K367" s="43"/>
      <c r="L367" s="40"/>
      <c r="M367" s="44" t="str">
        <f t="shared" si="10"/>
        <v/>
      </c>
      <c r="N367" s="44" t="str">
        <f t="shared" si="11"/>
        <v/>
      </c>
    </row>
    <row r="368" spans="1:14" x14ac:dyDescent="0.25">
      <c r="A368" s="40"/>
      <c r="B368" s="40"/>
      <c r="C368" s="40"/>
      <c r="D368" s="41"/>
      <c r="E368" s="40"/>
      <c r="F368" s="42"/>
      <c r="G368" s="42"/>
      <c r="H368" s="42"/>
      <c r="I368" s="42"/>
      <c r="J368" s="42"/>
      <c r="K368" s="43"/>
      <c r="L368" s="40"/>
      <c r="M368" s="44" t="str">
        <f t="shared" si="10"/>
        <v/>
      </c>
      <c r="N368" s="44" t="str">
        <f t="shared" si="11"/>
        <v/>
      </c>
    </row>
    <row r="369" spans="1:14" x14ac:dyDescent="0.25">
      <c r="A369" s="40"/>
      <c r="B369" s="40"/>
      <c r="C369" s="40"/>
      <c r="D369" s="41"/>
      <c r="E369" s="40"/>
      <c r="F369" s="42"/>
      <c r="G369" s="42"/>
      <c r="H369" s="42"/>
      <c r="I369" s="42"/>
      <c r="J369" s="42"/>
      <c r="K369" s="43"/>
      <c r="L369" s="40"/>
      <c r="M369" s="44" t="str">
        <f t="shared" si="10"/>
        <v/>
      </c>
      <c r="N369" s="44" t="str">
        <f t="shared" si="11"/>
        <v/>
      </c>
    </row>
    <row r="370" spans="1:14" x14ac:dyDescent="0.25">
      <c r="A370" s="40"/>
      <c r="B370" s="40"/>
      <c r="C370" s="40"/>
      <c r="D370" s="41"/>
      <c r="E370" s="40"/>
      <c r="F370" s="42"/>
      <c r="G370" s="42"/>
      <c r="H370" s="42"/>
      <c r="I370" s="42"/>
      <c r="J370" s="42"/>
      <c r="K370" s="43"/>
      <c r="L370" s="40"/>
      <c r="M370" s="44" t="str">
        <f t="shared" si="10"/>
        <v/>
      </c>
      <c r="N370" s="44" t="str">
        <f t="shared" si="11"/>
        <v/>
      </c>
    </row>
    <row r="371" spans="1:14" x14ac:dyDescent="0.25">
      <c r="A371" s="40"/>
      <c r="B371" s="40"/>
      <c r="C371" s="40"/>
      <c r="D371" s="41"/>
      <c r="E371" s="40"/>
      <c r="F371" s="42"/>
      <c r="G371" s="42"/>
      <c r="H371" s="42"/>
      <c r="I371" s="42"/>
      <c r="J371" s="42"/>
      <c r="K371" s="43"/>
      <c r="L371" s="40"/>
      <c r="M371" s="44" t="str">
        <f t="shared" si="10"/>
        <v/>
      </c>
      <c r="N371" s="44" t="str">
        <f t="shared" si="11"/>
        <v/>
      </c>
    </row>
    <row r="372" spans="1:14" x14ac:dyDescent="0.25">
      <c r="A372" s="40"/>
      <c r="B372" s="40"/>
      <c r="C372" s="40"/>
      <c r="D372" s="41"/>
      <c r="E372" s="40"/>
      <c r="F372" s="42"/>
      <c r="G372" s="42"/>
      <c r="H372" s="42"/>
      <c r="I372" s="42"/>
      <c r="J372" s="42"/>
      <c r="K372" s="43"/>
      <c r="L372" s="40"/>
      <c r="M372" s="44" t="str">
        <f t="shared" si="10"/>
        <v/>
      </c>
      <c r="N372" s="44" t="str">
        <f t="shared" si="11"/>
        <v/>
      </c>
    </row>
    <row r="373" spans="1:14" x14ac:dyDescent="0.25">
      <c r="A373" s="40"/>
      <c r="B373" s="40"/>
      <c r="C373" s="40"/>
      <c r="D373" s="41"/>
      <c r="E373" s="40"/>
      <c r="F373" s="42"/>
      <c r="G373" s="42"/>
      <c r="H373" s="42"/>
      <c r="I373" s="42"/>
      <c r="J373" s="42"/>
      <c r="K373" s="43"/>
      <c r="L373" s="40"/>
      <c r="M373" s="44" t="str">
        <f t="shared" si="10"/>
        <v/>
      </c>
      <c r="N373" s="44" t="str">
        <f t="shared" si="11"/>
        <v/>
      </c>
    </row>
    <row r="374" spans="1:14" x14ac:dyDescent="0.25">
      <c r="A374" s="40"/>
      <c r="B374" s="40"/>
      <c r="C374" s="40"/>
      <c r="D374" s="41"/>
      <c r="E374" s="40"/>
      <c r="F374" s="42"/>
      <c r="G374" s="42"/>
      <c r="H374" s="42"/>
      <c r="I374" s="42"/>
      <c r="J374" s="42"/>
      <c r="K374" s="43"/>
      <c r="L374" s="40"/>
      <c r="M374" s="44" t="str">
        <f t="shared" si="10"/>
        <v/>
      </c>
      <c r="N374" s="44" t="str">
        <f t="shared" si="11"/>
        <v/>
      </c>
    </row>
    <row r="375" spans="1:14" x14ac:dyDescent="0.25">
      <c r="A375" s="40"/>
      <c r="B375" s="40"/>
      <c r="C375" s="40"/>
      <c r="D375" s="41"/>
      <c r="E375" s="40"/>
      <c r="F375" s="42"/>
      <c r="G375" s="42"/>
      <c r="H375" s="42"/>
      <c r="I375" s="42"/>
      <c r="J375" s="42"/>
      <c r="K375" s="43"/>
      <c r="L375" s="40"/>
      <c r="M375" s="44" t="str">
        <f t="shared" si="10"/>
        <v/>
      </c>
      <c r="N375" s="44" t="str">
        <f t="shared" si="11"/>
        <v/>
      </c>
    </row>
    <row r="376" spans="1:14" x14ac:dyDescent="0.25">
      <c r="A376" s="40"/>
      <c r="B376" s="40"/>
      <c r="C376" s="40"/>
      <c r="D376" s="41"/>
      <c r="E376" s="40"/>
      <c r="F376" s="42"/>
      <c r="G376" s="42"/>
      <c r="H376" s="42"/>
      <c r="I376" s="42"/>
      <c r="J376" s="42"/>
      <c r="K376" s="43"/>
      <c r="L376" s="40"/>
      <c r="M376" s="44" t="str">
        <f t="shared" si="10"/>
        <v/>
      </c>
      <c r="N376" s="44" t="str">
        <f t="shared" si="11"/>
        <v/>
      </c>
    </row>
    <row r="377" spans="1:14" x14ac:dyDescent="0.25">
      <c r="A377" s="40"/>
      <c r="B377" s="40"/>
      <c r="C377" s="40"/>
      <c r="D377" s="41"/>
      <c r="E377" s="40"/>
      <c r="F377" s="42"/>
      <c r="G377" s="42"/>
      <c r="H377" s="42"/>
      <c r="I377" s="42"/>
      <c r="J377" s="42"/>
      <c r="K377" s="43"/>
      <c r="L377" s="40"/>
      <c r="M377" s="44" t="str">
        <f t="shared" si="10"/>
        <v/>
      </c>
      <c r="N377" s="44" t="str">
        <f t="shared" si="11"/>
        <v/>
      </c>
    </row>
    <row r="378" spans="1:14" x14ac:dyDescent="0.25">
      <c r="A378" s="40"/>
      <c r="B378" s="40"/>
      <c r="C378" s="40"/>
      <c r="D378" s="41"/>
      <c r="E378" s="40"/>
      <c r="F378" s="42"/>
      <c r="G378" s="42"/>
      <c r="H378" s="42"/>
      <c r="I378" s="42"/>
      <c r="J378" s="42"/>
      <c r="K378" s="43"/>
      <c r="L378" s="40"/>
      <c r="M378" s="44" t="str">
        <f t="shared" si="10"/>
        <v/>
      </c>
      <c r="N378" s="44" t="str">
        <f t="shared" si="11"/>
        <v/>
      </c>
    </row>
    <row r="379" spans="1:14" x14ac:dyDescent="0.25">
      <c r="A379" s="40"/>
      <c r="B379" s="40"/>
      <c r="C379" s="40"/>
      <c r="D379" s="41"/>
      <c r="E379" s="40"/>
      <c r="F379" s="42"/>
      <c r="G379" s="42"/>
      <c r="H379" s="42"/>
      <c r="I379" s="42"/>
      <c r="J379" s="42"/>
      <c r="K379" s="43"/>
      <c r="L379" s="40"/>
      <c r="M379" s="44" t="str">
        <f t="shared" si="10"/>
        <v/>
      </c>
      <c r="N379" s="44" t="str">
        <f t="shared" si="11"/>
        <v/>
      </c>
    </row>
    <row r="380" spans="1:14" x14ac:dyDescent="0.25">
      <c r="A380" s="40"/>
      <c r="B380" s="40"/>
      <c r="C380" s="40"/>
      <c r="D380" s="41"/>
      <c r="E380" s="40"/>
      <c r="F380" s="42"/>
      <c r="G380" s="42"/>
      <c r="H380" s="42"/>
      <c r="I380" s="42"/>
      <c r="J380" s="42"/>
      <c r="K380" s="43"/>
      <c r="L380" s="40"/>
      <c r="M380" s="44" t="str">
        <f t="shared" si="10"/>
        <v/>
      </c>
      <c r="N380" s="44" t="str">
        <f t="shared" si="11"/>
        <v/>
      </c>
    </row>
    <row r="381" spans="1:14" x14ac:dyDescent="0.25">
      <c r="A381" s="40"/>
      <c r="B381" s="40"/>
      <c r="C381" s="40"/>
      <c r="D381" s="41"/>
      <c r="E381" s="40"/>
      <c r="F381" s="42"/>
      <c r="G381" s="42"/>
      <c r="H381" s="42"/>
      <c r="I381" s="42"/>
      <c r="J381" s="42"/>
      <c r="K381" s="43"/>
      <c r="L381" s="40"/>
      <c r="M381" s="44" t="str">
        <f t="shared" si="10"/>
        <v/>
      </c>
      <c r="N381" s="44" t="str">
        <f t="shared" si="11"/>
        <v/>
      </c>
    </row>
    <row r="382" spans="1:14" x14ac:dyDescent="0.25">
      <c r="A382" s="40"/>
      <c r="B382" s="40"/>
      <c r="C382" s="40"/>
      <c r="D382" s="41"/>
      <c r="E382" s="40"/>
      <c r="F382" s="42"/>
      <c r="G382" s="42"/>
      <c r="H382" s="42"/>
      <c r="I382" s="42"/>
      <c r="J382" s="42"/>
      <c r="K382" s="43"/>
      <c r="L382" s="40"/>
      <c r="M382" s="44" t="str">
        <f t="shared" si="10"/>
        <v/>
      </c>
      <c r="N382" s="44" t="str">
        <f t="shared" si="11"/>
        <v/>
      </c>
    </row>
    <row r="383" spans="1:14" x14ac:dyDescent="0.25">
      <c r="A383" s="40"/>
      <c r="B383" s="40"/>
      <c r="C383" s="40"/>
      <c r="D383" s="41"/>
      <c r="E383" s="40"/>
      <c r="F383" s="42"/>
      <c r="G383" s="42"/>
      <c r="H383" s="42"/>
      <c r="I383" s="42"/>
      <c r="J383" s="42"/>
      <c r="K383" s="43"/>
      <c r="L383" s="40"/>
      <c r="M383" s="44" t="str">
        <f t="shared" si="10"/>
        <v/>
      </c>
      <c r="N383" s="44" t="str">
        <f t="shared" si="11"/>
        <v/>
      </c>
    </row>
    <row r="384" spans="1:14" x14ac:dyDescent="0.25">
      <c r="A384" s="40"/>
      <c r="B384" s="40"/>
      <c r="C384" s="40"/>
      <c r="D384" s="41"/>
      <c r="E384" s="40"/>
      <c r="F384" s="42"/>
      <c r="G384" s="42"/>
      <c r="H384" s="42"/>
      <c r="I384" s="42"/>
      <c r="J384" s="42"/>
      <c r="K384" s="43"/>
      <c r="L384" s="40"/>
      <c r="M384" s="44" t="str">
        <f t="shared" si="10"/>
        <v/>
      </c>
      <c r="N384" s="44" t="str">
        <f t="shared" si="11"/>
        <v/>
      </c>
    </row>
    <row r="385" spans="1:14" x14ac:dyDescent="0.25">
      <c r="A385" s="40"/>
      <c r="B385" s="40"/>
      <c r="C385" s="40"/>
      <c r="D385" s="41"/>
      <c r="E385" s="40"/>
      <c r="F385" s="42"/>
      <c r="G385" s="42"/>
      <c r="H385" s="42"/>
      <c r="I385" s="42"/>
      <c r="J385" s="42"/>
      <c r="K385" s="43"/>
      <c r="L385" s="40"/>
      <c r="M385" s="44" t="str">
        <f t="shared" si="10"/>
        <v/>
      </c>
      <c r="N385" s="44" t="str">
        <f t="shared" si="11"/>
        <v/>
      </c>
    </row>
    <row r="386" spans="1:14" x14ac:dyDescent="0.25">
      <c r="A386" s="40"/>
      <c r="B386" s="40"/>
      <c r="C386" s="40"/>
      <c r="D386" s="41"/>
      <c r="E386" s="40"/>
      <c r="F386" s="42"/>
      <c r="G386" s="42"/>
      <c r="H386" s="42"/>
      <c r="I386" s="42"/>
      <c r="J386" s="42"/>
      <c r="K386" s="43"/>
      <c r="L386" s="40"/>
      <c r="M386" s="44" t="str">
        <f t="shared" ref="M386:M449" si="12">IF(A386="","",SUM(F386:I386)+J386+(SUM(F386:I386)+J386)*K386+L386)</f>
        <v/>
      </c>
      <c r="N386" s="44" t="str">
        <f t="shared" ref="N386:N449" si="13">IF(A386="","",M386-SUM(F386:I386)-J386)</f>
        <v/>
      </c>
    </row>
    <row r="387" spans="1:14" x14ac:dyDescent="0.25">
      <c r="A387" s="40"/>
      <c r="B387" s="40"/>
      <c r="C387" s="40"/>
      <c r="D387" s="41"/>
      <c r="E387" s="40"/>
      <c r="F387" s="42"/>
      <c r="G387" s="42"/>
      <c r="H387" s="42"/>
      <c r="I387" s="42"/>
      <c r="J387" s="42"/>
      <c r="K387" s="43"/>
      <c r="L387" s="40"/>
      <c r="M387" s="44" t="str">
        <f t="shared" si="12"/>
        <v/>
      </c>
      <c r="N387" s="44" t="str">
        <f t="shared" si="13"/>
        <v/>
      </c>
    </row>
    <row r="388" spans="1:14" x14ac:dyDescent="0.25">
      <c r="A388" s="40"/>
      <c r="B388" s="40"/>
      <c r="C388" s="40"/>
      <c r="D388" s="41"/>
      <c r="E388" s="40"/>
      <c r="F388" s="42"/>
      <c r="G388" s="42"/>
      <c r="H388" s="42"/>
      <c r="I388" s="42"/>
      <c r="J388" s="42"/>
      <c r="K388" s="43"/>
      <c r="L388" s="40"/>
      <c r="M388" s="44" t="str">
        <f t="shared" si="12"/>
        <v/>
      </c>
      <c r="N388" s="44" t="str">
        <f t="shared" si="13"/>
        <v/>
      </c>
    </row>
    <row r="389" spans="1:14" x14ac:dyDescent="0.25">
      <c r="A389" s="40"/>
      <c r="B389" s="40"/>
      <c r="C389" s="40"/>
      <c r="D389" s="41"/>
      <c r="E389" s="40"/>
      <c r="F389" s="42"/>
      <c r="G389" s="42"/>
      <c r="H389" s="42"/>
      <c r="I389" s="42"/>
      <c r="J389" s="42"/>
      <c r="K389" s="43"/>
      <c r="L389" s="40"/>
      <c r="M389" s="44" t="str">
        <f t="shared" si="12"/>
        <v/>
      </c>
      <c r="N389" s="44" t="str">
        <f t="shared" si="13"/>
        <v/>
      </c>
    </row>
    <row r="390" spans="1:14" x14ac:dyDescent="0.25">
      <c r="A390" s="40"/>
      <c r="B390" s="40"/>
      <c r="C390" s="40"/>
      <c r="D390" s="41"/>
      <c r="E390" s="40"/>
      <c r="F390" s="42"/>
      <c r="G390" s="42"/>
      <c r="H390" s="42"/>
      <c r="I390" s="42"/>
      <c r="J390" s="42"/>
      <c r="K390" s="43"/>
      <c r="L390" s="40"/>
      <c r="M390" s="44" t="str">
        <f t="shared" si="12"/>
        <v/>
      </c>
      <c r="N390" s="44" t="str">
        <f t="shared" si="13"/>
        <v/>
      </c>
    </row>
    <row r="391" spans="1:14" x14ac:dyDescent="0.25">
      <c r="A391" s="40"/>
      <c r="B391" s="40"/>
      <c r="C391" s="40"/>
      <c r="D391" s="41"/>
      <c r="E391" s="40"/>
      <c r="F391" s="42"/>
      <c r="G391" s="42"/>
      <c r="H391" s="42"/>
      <c r="I391" s="42"/>
      <c r="J391" s="42"/>
      <c r="K391" s="43"/>
      <c r="L391" s="40"/>
      <c r="M391" s="44" t="str">
        <f t="shared" si="12"/>
        <v/>
      </c>
      <c r="N391" s="44" t="str">
        <f t="shared" si="13"/>
        <v/>
      </c>
    </row>
    <row r="392" spans="1:14" x14ac:dyDescent="0.25">
      <c r="A392" s="40"/>
      <c r="B392" s="40"/>
      <c r="C392" s="40"/>
      <c r="D392" s="41"/>
      <c r="E392" s="40"/>
      <c r="F392" s="42"/>
      <c r="G392" s="42"/>
      <c r="H392" s="42"/>
      <c r="I392" s="42"/>
      <c r="J392" s="42"/>
      <c r="K392" s="43"/>
      <c r="L392" s="40"/>
      <c r="M392" s="44" t="str">
        <f t="shared" si="12"/>
        <v/>
      </c>
      <c r="N392" s="44" t="str">
        <f t="shared" si="13"/>
        <v/>
      </c>
    </row>
    <row r="393" spans="1:14" x14ac:dyDescent="0.25">
      <c r="A393" s="40"/>
      <c r="B393" s="40"/>
      <c r="C393" s="40"/>
      <c r="D393" s="41"/>
      <c r="E393" s="40"/>
      <c r="F393" s="42"/>
      <c r="G393" s="42"/>
      <c r="H393" s="42"/>
      <c r="I393" s="42"/>
      <c r="J393" s="42"/>
      <c r="K393" s="43"/>
      <c r="L393" s="40"/>
      <c r="M393" s="44" t="str">
        <f t="shared" si="12"/>
        <v/>
      </c>
      <c r="N393" s="44" t="str">
        <f t="shared" si="13"/>
        <v/>
      </c>
    </row>
    <row r="394" spans="1:14" x14ac:dyDescent="0.25">
      <c r="A394" s="40"/>
      <c r="B394" s="40"/>
      <c r="C394" s="40"/>
      <c r="D394" s="41"/>
      <c r="E394" s="40"/>
      <c r="F394" s="42"/>
      <c r="G394" s="42"/>
      <c r="H394" s="42"/>
      <c r="I394" s="42"/>
      <c r="J394" s="42"/>
      <c r="K394" s="43"/>
      <c r="L394" s="40"/>
      <c r="M394" s="44" t="str">
        <f t="shared" si="12"/>
        <v/>
      </c>
      <c r="N394" s="44" t="str">
        <f t="shared" si="13"/>
        <v/>
      </c>
    </row>
    <row r="395" spans="1:14" x14ac:dyDescent="0.25">
      <c r="A395" s="40"/>
      <c r="B395" s="40"/>
      <c r="C395" s="40"/>
      <c r="D395" s="41"/>
      <c r="E395" s="40"/>
      <c r="F395" s="42"/>
      <c r="G395" s="42"/>
      <c r="H395" s="42"/>
      <c r="I395" s="42"/>
      <c r="J395" s="42"/>
      <c r="K395" s="43"/>
      <c r="L395" s="40"/>
      <c r="M395" s="44" t="str">
        <f t="shared" si="12"/>
        <v/>
      </c>
      <c r="N395" s="44" t="str">
        <f t="shared" si="13"/>
        <v/>
      </c>
    </row>
    <row r="396" spans="1:14" x14ac:dyDescent="0.25">
      <c r="A396" s="40"/>
      <c r="B396" s="40"/>
      <c r="C396" s="40"/>
      <c r="D396" s="41"/>
      <c r="E396" s="40"/>
      <c r="F396" s="42"/>
      <c r="G396" s="42"/>
      <c r="H396" s="42"/>
      <c r="I396" s="42"/>
      <c r="J396" s="42"/>
      <c r="K396" s="43"/>
      <c r="L396" s="40"/>
      <c r="M396" s="44" t="str">
        <f t="shared" si="12"/>
        <v/>
      </c>
      <c r="N396" s="44" t="str">
        <f t="shared" si="13"/>
        <v/>
      </c>
    </row>
    <row r="397" spans="1:14" x14ac:dyDescent="0.25">
      <c r="A397" s="40"/>
      <c r="B397" s="40"/>
      <c r="C397" s="40"/>
      <c r="D397" s="41"/>
      <c r="E397" s="40"/>
      <c r="F397" s="42"/>
      <c r="G397" s="42"/>
      <c r="H397" s="42"/>
      <c r="I397" s="42"/>
      <c r="J397" s="42"/>
      <c r="K397" s="43"/>
      <c r="L397" s="40"/>
      <c r="M397" s="44" t="str">
        <f t="shared" si="12"/>
        <v/>
      </c>
      <c r="N397" s="44" t="str">
        <f t="shared" si="13"/>
        <v/>
      </c>
    </row>
    <row r="398" spans="1:14" x14ac:dyDescent="0.25">
      <c r="A398" s="40"/>
      <c r="B398" s="40"/>
      <c r="C398" s="40"/>
      <c r="D398" s="41"/>
      <c r="E398" s="40"/>
      <c r="F398" s="42"/>
      <c r="G398" s="42"/>
      <c r="H398" s="42"/>
      <c r="I398" s="42"/>
      <c r="J398" s="42"/>
      <c r="K398" s="43"/>
      <c r="L398" s="40"/>
      <c r="M398" s="44" t="str">
        <f t="shared" si="12"/>
        <v/>
      </c>
      <c r="N398" s="44" t="str">
        <f t="shared" si="13"/>
        <v/>
      </c>
    </row>
    <row r="399" spans="1:14" x14ac:dyDescent="0.25">
      <c r="A399" s="40"/>
      <c r="B399" s="40"/>
      <c r="C399" s="40"/>
      <c r="D399" s="41"/>
      <c r="E399" s="40"/>
      <c r="F399" s="42"/>
      <c r="G399" s="42"/>
      <c r="H399" s="42"/>
      <c r="I399" s="42"/>
      <c r="J399" s="42"/>
      <c r="K399" s="43"/>
      <c r="L399" s="40"/>
      <c r="M399" s="44" t="str">
        <f t="shared" si="12"/>
        <v/>
      </c>
      <c r="N399" s="44" t="str">
        <f t="shared" si="13"/>
        <v/>
      </c>
    </row>
    <row r="400" spans="1:14" x14ac:dyDescent="0.25">
      <c r="A400" s="40"/>
      <c r="B400" s="40"/>
      <c r="C400" s="40"/>
      <c r="D400" s="41"/>
      <c r="E400" s="40"/>
      <c r="F400" s="42"/>
      <c r="G400" s="42"/>
      <c r="H400" s="42"/>
      <c r="I400" s="42"/>
      <c r="J400" s="42"/>
      <c r="K400" s="43"/>
      <c r="L400" s="40"/>
      <c r="M400" s="44" t="str">
        <f t="shared" si="12"/>
        <v/>
      </c>
      <c r="N400" s="44" t="str">
        <f t="shared" si="13"/>
        <v/>
      </c>
    </row>
    <row r="401" spans="1:14" x14ac:dyDescent="0.25">
      <c r="A401" s="40"/>
      <c r="B401" s="40"/>
      <c r="C401" s="40"/>
      <c r="D401" s="41"/>
      <c r="E401" s="40"/>
      <c r="F401" s="42"/>
      <c r="G401" s="42"/>
      <c r="H401" s="42"/>
      <c r="I401" s="42"/>
      <c r="J401" s="42"/>
      <c r="K401" s="43"/>
      <c r="L401" s="40"/>
      <c r="M401" s="44" t="str">
        <f t="shared" si="12"/>
        <v/>
      </c>
      <c r="N401" s="44" t="str">
        <f t="shared" si="13"/>
        <v/>
      </c>
    </row>
    <row r="402" spans="1:14" x14ac:dyDescent="0.25">
      <c r="A402" s="40"/>
      <c r="B402" s="40"/>
      <c r="C402" s="40"/>
      <c r="D402" s="41"/>
      <c r="E402" s="40"/>
      <c r="F402" s="42"/>
      <c r="G402" s="42"/>
      <c r="H402" s="42"/>
      <c r="I402" s="42"/>
      <c r="J402" s="42"/>
      <c r="K402" s="43"/>
      <c r="L402" s="40"/>
      <c r="M402" s="44" t="str">
        <f t="shared" si="12"/>
        <v/>
      </c>
      <c r="N402" s="44" t="str">
        <f t="shared" si="13"/>
        <v/>
      </c>
    </row>
    <row r="403" spans="1:14" x14ac:dyDescent="0.25">
      <c r="A403" s="40"/>
      <c r="B403" s="40"/>
      <c r="C403" s="40"/>
      <c r="D403" s="41"/>
      <c r="E403" s="40"/>
      <c r="F403" s="42"/>
      <c r="G403" s="42"/>
      <c r="H403" s="42"/>
      <c r="I403" s="42"/>
      <c r="J403" s="42"/>
      <c r="K403" s="43"/>
      <c r="L403" s="40"/>
      <c r="M403" s="44" t="str">
        <f t="shared" si="12"/>
        <v/>
      </c>
      <c r="N403" s="44" t="str">
        <f t="shared" si="13"/>
        <v/>
      </c>
    </row>
    <row r="404" spans="1:14" x14ac:dyDescent="0.25">
      <c r="A404" s="40"/>
      <c r="B404" s="40"/>
      <c r="C404" s="40"/>
      <c r="D404" s="41"/>
      <c r="E404" s="40"/>
      <c r="F404" s="42"/>
      <c r="G404" s="42"/>
      <c r="H404" s="42"/>
      <c r="I404" s="42"/>
      <c r="J404" s="42"/>
      <c r="K404" s="43"/>
      <c r="L404" s="40"/>
      <c r="M404" s="44" t="str">
        <f t="shared" si="12"/>
        <v/>
      </c>
      <c r="N404" s="44" t="str">
        <f t="shared" si="13"/>
        <v/>
      </c>
    </row>
    <row r="405" spans="1:14" x14ac:dyDescent="0.25">
      <c r="A405" s="40"/>
      <c r="B405" s="40"/>
      <c r="C405" s="40"/>
      <c r="D405" s="41"/>
      <c r="E405" s="40"/>
      <c r="F405" s="42"/>
      <c r="G405" s="42"/>
      <c r="H405" s="42"/>
      <c r="I405" s="42"/>
      <c r="J405" s="42"/>
      <c r="K405" s="43"/>
      <c r="L405" s="40"/>
      <c r="M405" s="44" t="str">
        <f t="shared" si="12"/>
        <v/>
      </c>
      <c r="N405" s="44" t="str">
        <f t="shared" si="13"/>
        <v/>
      </c>
    </row>
    <row r="406" spans="1:14" x14ac:dyDescent="0.25">
      <c r="A406" s="40"/>
      <c r="B406" s="40"/>
      <c r="C406" s="40"/>
      <c r="D406" s="41"/>
      <c r="E406" s="40"/>
      <c r="F406" s="42"/>
      <c r="G406" s="42"/>
      <c r="H406" s="42"/>
      <c r="I406" s="42"/>
      <c r="J406" s="42"/>
      <c r="K406" s="43"/>
      <c r="L406" s="40"/>
      <c r="M406" s="44" t="str">
        <f t="shared" si="12"/>
        <v/>
      </c>
      <c r="N406" s="44" t="str">
        <f t="shared" si="13"/>
        <v/>
      </c>
    </row>
    <row r="407" spans="1:14" x14ac:dyDescent="0.25">
      <c r="A407" s="40"/>
      <c r="B407" s="40"/>
      <c r="C407" s="40"/>
      <c r="D407" s="41"/>
      <c r="E407" s="40"/>
      <c r="F407" s="42"/>
      <c r="G407" s="42"/>
      <c r="H407" s="42"/>
      <c r="I407" s="42"/>
      <c r="J407" s="42"/>
      <c r="K407" s="43"/>
      <c r="L407" s="40"/>
      <c r="M407" s="44" t="str">
        <f t="shared" si="12"/>
        <v/>
      </c>
      <c r="N407" s="44" t="str">
        <f t="shared" si="13"/>
        <v/>
      </c>
    </row>
    <row r="408" spans="1:14" x14ac:dyDescent="0.25">
      <c r="A408" s="40"/>
      <c r="B408" s="40"/>
      <c r="C408" s="40"/>
      <c r="D408" s="41"/>
      <c r="E408" s="40"/>
      <c r="F408" s="42"/>
      <c r="G408" s="42"/>
      <c r="H408" s="42"/>
      <c r="I408" s="42"/>
      <c r="J408" s="42"/>
      <c r="K408" s="43"/>
      <c r="L408" s="40"/>
      <c r="M408" s="44" t="str">
        <f t="shared" si="12"/>
        <v/>
      </c>
      <c r="N408" s="44" t="str">
        <f t="shared" si="13"/>
        <v/>
      </c>
    </row>
    <row r="409" spans="1:14" x14ac:dyDescent="0.25">
      <c r="A409" s="40"/>
      <c r="B409" s="40"/>
      <c r="C409" s="40"/>
      <c r="D409" s="41"/>
      <c r="E409" s="40"/>
      <c r="F409" s="42"/>
      <c r="G409" s="42"/>
      <c r="H409" s="42"/>
      <c r="I409" s="42"/>
      <c r="J409" s="42"/>
      <c r="K409" s="43"/>
      <c r="L409" s="40"/>
      <c r="M409" s="44" t="str">
        <f t="shared" si="12"/>
        <v/>
      </c>
      <c r="N409" s="44" t="str">
        <f t="shared" si="13"/>
        <v/>
      </c>
    </row>
    <row r="410" spans="1:14" x14ac:dyDescent="0.25">
      <c r="A410" s="40"/>
      <c r="B410" s="40"/>
      <c r="C410" s="40"/>
      <c r="D410" s="41"/>
      <c r="E410" s="40"/>
      <c r="F410" s="42"/>
      <c r="G410" s="42"/>
      <c r="H410" s="42"/>
      <c r="I410" s="42"/>
      <c r="J410" s="42"/>
      <c r="K410" s="43"/>
      <c r="L410" s="40"/>
      <c r="M410" s="44" t="str">
        <f t="shared" si="12"/>
        <v/>
      </c>
      <c r="N410" s="44" t="str">
        <f t="shared" si="13"/>
        <v/>
      </c>
    </row>
    <row r="411" spans="1:14" x14ac:dyDescent="0.25">
      <c r="A411" s="40"/>
      <c r="B411" s="40"/>
      <c r="C411" s="40"/>
      <c r="D411" s="41"/>
      <c r="E411" s="40"/>
      <c r="F411" s="42"/>
      <c r="G411" s="42"/>
      <c r="H411" s="42"/>
      <c r="I411" s="42"/>
      <c r="J411" s="42"/>
      <c r="K411" s="43"/>
      <c r="L411" s="40"/>
      <c r="M411" s="44" t="str">
        <f t="shared" si="12"/>
        <v/>
      </c>
      <c r="N411" s="44" t="str">
        <f t="shared" si="13"/>
        <v/>
      </c>
    </row>
    <row r="412" spans="1:14" x14ac:dyDescent="0.25">
      <c r="A412" s="40"/>
      <c r="B412" s="40"/>
      <c r="C412" s="40"/>
      <c r="D412" s="41"/>
      <c r="E412" s="40"/>
      <c r="F412" s="42"/>
      <c r="G412" s="42"/>
      <c r="H412" s="42"/>
      <c r="I412" s="42"/>
      <c r="J412" s="42"/>
      <c r="K412" s="43"/>
      <c r="L412" s="40"/>
      <c r="M412" s="44" t="str">
        <f t="shared" si="12"/>
        <v/>
      </c>
      <c r="N412" s="44" t="str">
        <f t="shared" si="13"/>
        <v/>
      </c>
    </row>
    <row r="413" spans="1:14" x14ac:dyDescent="0.25">
      <c r="A413" s="40"/>
      <c r="B413" s="40"/>
      <c r="C413" s="40"/>
      <c r="D413" s="41"/>
      <c r="E413" s="40"/>
      <c r="F413" s="42"/>
      <c r="G413" s="42"/>
      <c r="H413" s="42"/>
      <c r="I413" s="42"/>
      <c r="J413" s="42"/>
      <c r="K413" s="43"/>
      <c r="L413" s="40"/>
      <c r="M413" s="44" t="str">
        <f t="shared" si="12"/>
        <v/>
      </c>
      <c r="N413" s="44" t="str">
        <f t="shared" si="13"/>
        <v/>
      </c>
    </row>
    <row r="414" spans="1:14" x14ac:dyDescent="0.25">
      <c r="A414" s="40"/>
      <c r="B414" s="40"/>
      <c r="C414" s="40"/>
      <c r="D414" s="41"/>
      <c r="E414" s="40"/>
      <c r="F414" s="42"/>
      <c r="G414" s="42"/>
      <c r="H414" s="42"/>
      <c r="I414" s="42"/>
      <c r="J414" s="42"/>
      <c r="K414" s="43"/>
      <c r="L414" s="40"/>
      <c r="M414" s="44" t="str">
        <f t="shared" si="12"/>
        <v/>
      </c>
      <c r="N414" s="44" t="str">
        <f t="shared" si="13"/>
        <v/>
      </c>
    </row>
    <row r="415" spans="1:14" x14ac:dyDescent="0.25">
      <c r="A415" s="40"/>
      <c r="B415" s="40"/>
      <c r="C415" s="40"/>
      <c r="D415" s="41"/>
      <c r="E415" s="40"/>
      <c r="F415" s="42"/>
      <c r="G415" s="42"/>
      <c r="H415" s="42"/>
      <c r="I415" s="42"/>
      <c r="J415" s="42"/>
      <c r="K415" s="43"/>
      <c r="L415" s="40"/>
      <c r="M415" s="44" t="str">
        <f t="shared" si="12"/>
        <v/>
      </c>
      <c r="N415" s="44" t="str">
        <f t="shared" si="13"/>
        <v/>
      </c>
    </row>
    <row r="416" spans="1:14" x14ac:dyDescent="0.25">
      <c r="A416" s="40"/>
      <c r="B416" s="40"/>
      <c r="C416" s="40"/>
      <c r="D416" s="41"/>
      <c r="E416" s="40"/>
      <c r="F416" s="42"/>
      <c r="G416" s="42"/>
      <c r="H416" s="42"/>
      <c r="I416" s="42"/>
      <c r="J416" s="42"/>
      <c r="K416" s="43"/>
      <c r="L416" s="40"/>
      <c r="M416" s="44" t="str">
        <f t="shared" si="12"/>
        <v/>
      </c>
      <c r="N416" s="44" t="str">
        <f t="shared" si="13"/>
        <v/>
      </c>
    </row>
    <row r="417" spans="1:14" x14ac:dyDescent="0.25">
      <c r="A417" s="40"/>
      <c r="B417" s="40"/>
      <c r="C417" s="40"/>
      <c r="D417" s="41"/>
      <c r="E417" s="40"/>
      <c r="F417" s="42"/>
      <c r="G417" s="42"/>
      <c r="H417" s="42"/>
      <c r="I417" s="42"/>
      <c r="J417" s="42"/>
      <c r="K417" s="43"/>
      <c r="L417" s="40"/>
      <c r="M417" s="44" t="str">
        <f t="shared" si="12"/>
        <v/>
      </c>
      <c r="N417" s="44" t="str">
        <f t="shared" si="13"/>
        <v/>
      </c>
    </row>
    <row r="418" spans="1:14" x14ac:dyDescent="0.25">
      <c r="A418" s="40"/>
      <c r="B418" s="40"/>
      <c r="C418" s="40"/>
      <c r="D418" s="41"/>
      <c r="E418" s="40"/>
      <c r="F418" s="42"/>
      <c r="G418" s="42"/>
      <c r="H418" s="42"/>
      <c r="I418" s="42"/>
      <c r="J418" s="42"/>
      <c r="K418" s="43"/>
      <c r="L418" s="40"/>
      <c r="M418" s="44" t="str">
        <f t="shared" si="12"/>
        <v/>
      </c>
      <c r="N418" s="44" t="str">
        <f t="shared" si="13"/>
        <v/>
      </c>
    </row>
    <row r="419" spans="1:14" x14ac:dyDescent="0.25">
      <c r="A419" s="40"/>
      <c r="B419" s="40"/>
      <c r="C419" s="40"/>
      <c r="D419" s="41"/>
      <c r="E419" s="40"/>
      <c r="F419" s="42"/>
      <c r="G419" s="42"/>
      <c r="H419" s="42"/>
      <c r="I419" s="42"/>
      <c r="J419" s="42"/>
      <c r="K419" s="43"/>
      <c r="L419" s="40"/>
      <c r="M419" s="44" t="str">
        <f t="shared" si="12"/>
        <v/>
      </c>
      <c r="N419" s="44" t="str">
        <f t="shared" si="13"/>
        <v/>
      </c>
    </row>
    <row r="420" spans="1:14" x14ac:dyDescent="0.25">
      <c r="A420" s="40"/>
      <c r="B420" s="40"/>
      <c r="C420" s="40"/>
      <c r="D420" s="41"/>
      <c r="E420" s="40"/>
      <c r="F420" s="42"/>
      <c r="G420" s="42"/>
      <c r="H420" s="42"/>
      <c r="I420" s="42"/>
      <c r="J420" s="42"/>
      <c r="K420" s="43"/>
      <c r="L420" s="40"/>
      <c r="M420" s="44" t="str">
        <f t="shared" si="12"/>
        <v/>
      </c>
      <c r="N420" s="44" t="str">
        <f t="shared" si="13"/>
        <v/>
      </c>
    </row>
    <row r="421" spans="1:14" x14ac:dyDescent="0.25">
      <c r="A421" s="40"/>
      <c r="B421" s="40"/>
      <c r="C421" s="40"/>
      <c r="D421" s="41"/>
      <c r="E421" s="40"/>
      <c r="F421" s="42"/>
      <c r="G421" s="42"/>
      <c r="H421" s="42"/>
      <c r="I421" s="42"/>
      <c r="J421" s="42"/>
      <c r="K421" s="43"/>
      <c r="L421" s="40"/>
      <c r="M421" s="44" t="str">
        <f t="shared" si="12"/>
        <v/>
      </c>
      <c r="N421" s="44" t="str">
        <f t="shared" si="13"/>
        <v/>
      </c>
    </row>
    <row r="422" spans="1:14" x14ac:dyDescent="0.25">
      <c r="A422" s="40"/>
      <c r="B422" s="40"/>
      <c r="C422" s="40"/>
      <c r="D422" s="41"/>
      <c r="E422" s="40"/>
      <c r="F422" s="42"/>
      <c r="G422" s="42"/>
      <c r="H422" s="42"/>
      <c r="I422" s="42"/>
      <c r="J422" s="42"/>
      <c r="K422" s="43"/>
      <c r="L422" s="40"/>
      <c r="M422" s="44" t="str">
        <f t="shared" si="12"/>
        <v/>
      </c>
      <c r="N422" s="44" t="str">
        <f t="shared" si="13"/>
        <v/>
      </c>
    </row>
    <row r="423" spans="1:14" x14ac:dyDescent="0.25">
      <c r="A423" s="40"/>
      <c r="B423" s="40"/>
      <c r="C423" s="40"/>
      <c r="D423" s="41"/>
      <c r="E423" s="40"/>
      <c r="F423" s="42"/>
      <c r="G423" s="42"/>
      <c r="H423" s="42"/>
      <c r="I423" s="42"/>
      <c r="J423" s="42"/>
      <c r="K423" s="43"/>
      <c r="L423" s="40"/>
      <c r="M423" s="44" t="str">
        <f t="shared" si="12"/>
        <v/>
      </c>
      <c r="N423" s="44" t="str">
        <f t="shared" si="13"/>
        <v/>
      </c>
    </row>
    <row r="424" spans="1:14" x14ac:dyDescent="0.25">
      <c r="A424" s="40"/>
      <c r="B424" s="40"/>
      <c r="C424" s="40"/>
      <c r="D424" s="41"/>
      <c r="E424" s="40"/>
      <c r="F424" s="42"/>
      <c r="G424" s="42"/>
      <c r="H424" s="42"/>
      <c r="I424" s="42"/>
      <c r="J424" s="42"/>
      <c r="K424" s="43"/>
      <c r="L424" s="40"/>
      <c r="M424" s="44" t="str">
        <f t="shared" si="12"/>
        <v/>
      </c>
      <c r="N424" s="44" t="str">
        <f t="shared" si="13"/>
        <v/>
      </c>
    </row>
    <row r="425" spans="1:14" x14ac:dyDescent="0.25">
      <c r="A425" s="40"/>
      <c r="B425" s="40"/>
      <c r="C425" s="40"/>
      <c r="D425" s="41"/>
      <c r="E425" s="40"/>
      <c r="F425" s="42"/>
      <c r="G425" s="42"/>
      <c r="H425" s="42"/>
      <c r="I425" s="42"/>
      <c r="J425" s="42"/>
      <c r="K425" s="43"/>
      <c r="L425" s="40"/>
      <c r="M425" s="44" t="str">
        <f t="shared" si="12"/>
        <v/>
      </c>
      <c r="N425" s="44" t="str">
        <f t="shared" si="13"/>
        <v/>
      </c>
    </row>
    <row r="426" spans="1:14" x14ac:dyDescent="0.25">
      <c r="A426" s="40"/>
      <c r="B426" s="40"/>
      <c r="C426" s="40"/>
      <c r="D426" s="41"/>
      <c r="E426" s="40"/>
      <c r="F426" s="42"/>
      <c r="G426" s="42"/>
      <c r="H426" s="42"/>
      <c r="I426" s="42"/>
      <c r="J426" s="42"/>
      <c r="K426" s="43"/>
      <c r="L426" s="40"/>
      <c r="M426" s="44" t="str">
        <f t="shared" si="12"/>
        <v/>
      </c>
      <c r="N426" s="44" t="str">
        <f t="shared" si="13"/>
        <v/>
      </c>
    </row>
    <row r="427" spans="1:14" x14ac:dyDescent="0.25">
      <c r="A427" s="40"/>
      <c r="B427" s="40"/>
      <c r="C427" s="40"/>
      <c r="D427" s="41"/>
      <c r="E427" s="40"/>
      <c r="F427" s="42"/>
      <c r="G427" s="42"/>
      <c r="H427" s="42"/>
      <c r="I427" s="42"/>
      <c r="J427" s="42"/>
      <c r="K427" s="43"/>
      <c r="L427" s="40"/>
      <c r="M427" s="44" t="str">
        <f t="shared" si="12"/>
        <v/>
      </c>
      <c r="N427" s="44" t="str">
        <f t="shared" si="13"/>
        <v/>
      </c>
    </row>
    <row r="428" spans="1:14" x14ac:dyDescent="0.25">
      <c r="A428" s="40"/>
      <c r="B428" s="40"/>
      <c r="C428" s="40"/>
      <c r="D428" s="41"/>
      <c r="E428" s="40"/>
      <c r="F428" s="42"/>
      <c r="G428" s="42"/>
      <c r="H428" s="42"/>
      <c r="I428" s="42"/>
      <c r="J428" s="42"/>
      <c r="K428" s="43"/>
      <c r="L428" s="40"/>
      <c r="M428" s="44" t="str">
        <f t="shared" si="12"/>
        <v/>
      </c>
      <c r="N428" s="44" t="str">
        <f t="shared" si="13"/>
        <v/>
      </c>
    </row>
    <row r="429" spans="1:14" x14ac:dyDescent="0.25">
      <c r="A429" s="40"/>
      <c r="B429" s="40"/>
      <c r="C429" s="40"/>
      <c r="D429" s="41"/>
      <c r="E429" s="40"/>
      <c r="F429" s="42"/>
      <c r="G429" s="42"/>
      <c r="H429" s="42"/>
      <c r="I429" s="42"/>
      <c r="J429" s="42"/>
      <c r="K429" s="43"/>
      <c r="L429" s="40"/>
      <c r="M429" s="44" t="str">
        <f t="shared" si="12"/>
        <v/>
      </c>
      <c r="N429" s="44" t="str">
        <f t="shared" si="13"/>
        <v/>
      </c>
    </row>
    <row r="430" spans="1:14" x14ac:dyDescent="0.25">
      <c r="A430" s="40"/>
      <c r="B430" s="40"/>
      <c r="C430" s="40"/>
      <c r="D430" s="41"/>
      <c r="E430" s="40"/>
      <c r="F430" s="42"/>
      <c r="G430" s="42"/>
      <c r="H430" s="42"/>
      <c r="I430" s="42"/>
      <c r="J430" s="42"/>
      <c r="K430" s="43"/>
      <c r="L430" s="40"/>
      <c r="M430" s="44" t="str">
        <f t="shared" si="12"/>
        <v/>
      </c>
      <c r="N430" s="44" t="str">
        <f t="shared" si="13"/>
        <v/>
      </c>
    </row>
    <row r="431" spans="1:14" x14ac:dyDescent="0.25">
      <c r="A431" s="40"/>
      <c r="B431" s="40"/>
      <c r="C431" s="40"/>
      <c r="D431" s="41"/>
      <c r="E431" s="40"/>
      <c r="F431" s="42"/>
      <c r="G431" s="42"/>
      <c r="H431" s="42"/>
      <c r="I431" s="42"/>
      <c r="J431" s="42"/>
      <c r="K431" s="43"/>
      <c r="L431" s="40"/>
      <c r="M431" s="44" t="str">
        <f t="shared" si="12"/>
        <v/>
      </c>
      <c r="N431" s="44" t="str">
        <f t="shared" si="13"/>
        <v/>
      </c>
    </row>
    <row r="432" spans="1:14" x14ac:dyDescent="0.25">
      <c r="A432" s="40"/>
      <c r="B432" s="40"/>
      <c r="C432" s="40"/>
      <c r="D432" s="41"/>
      <c r="E432" s="40"/>
      <c r="F432" s="42"/>
      <c r="G432" s="42"/>
      <c r="H432" s="42"/>
      <c r="I432" s="42"/>
      <c r="J432" s="42"/>
      <c r="K432" s="43"/>
      <c r="L432" s="40"/>
      <c r="M432" s="44" t="str">
        <f t="shared" si="12"/>
        <v/>
      </c>
      <c r="N432" s="44" t="str">
        <f t="shared" si="13"/>
        <v/>
      </c>
    </row>
    <row r="433" spans="1:14" x14ac:dyDescent="0.25">
      <c r="A433" s="40"/>
      <c r="B433" s="40"/>
      <c r="C433" s="40"/>
      <c r="D433" s="41"/>
      <c r="E433" s="40"/>
      <c r="F433" s="42"/>
      <c r="G433" s="42"/>
      <c r="H433" s="42"/>
      <c r="I433" s="42"/>
      <c r="J433" s="42"/>
      <c r="K433" s="43"/>
      <c r="L433" s="40"/>
      <c r="M433" s="44" t="str">
        <f t="shared" si="12"/>
        <v/>
      </c>
      <c r="N433" s="44" t="str">
        <f t="shared" si="13"/>
        <v/>
      </c>
    </row>
    <row r="434" spans="1:14" x14ac:dyDescent="0.25">
      <c r="A434" s="40"/>
      <c r="B434" s="40"/>
      <c r="C434" s="40"/>
      <c r="D434" s="41"/>
      <c r="E434" s="40"/>
      <c r="F434" s="42"/>
      <c r="G434" s="42"/>
      <c r="H434" s="42"/>
      <c r="I434" s="42"/>
      <c r="J434" s="42"/>
      <c r="K434" s="43"/>
      <c r="L434" s="40"/>
      <c r="M434" s="44" t="str">
        <f t="shared" si="12"/>
        <v/>
      </c>
      <c r="N434" s="44" t="str">
        <f t="shared" si="13"/>
        <v/>
      </c>
    </row>
    <row r="435" spans="1:14" x14ac:dyDescent="0.25">
      <c r="A435" s="40"/>
      <c r="B435" s="40"/>
      <c r="C435" s="40"/>
      <c r="D435" s="41"/>
      <c r="E435" s="40"/>
      <c r="F435" s="42"/>
      <c r="G435" s="42"/>
      <c r="H435" s="42"/>
      <c r="I435" s="42"/>
      <c r="J435" s="42"/>
      <c r="K435" s="43"/>
      <c r="L435" s="40"/>
      <c r="M435" s="44" t="str">
        <f t="shared" si="12"/>
        <v/>
      </c>
      <c r="N435" s="44" t="str">
        <f t="shared" si="13"/>
        <v/>
      </c>
    </row>
    <row r="436" spans="1:14" x14ac:dyDescent="0.25">
      <c r="A436" s="40"/>
      <c r="B436" s="40"/>
      <c r="C436" s="40"/>
      <c r="D436" s="41"/>
      <c r="E436" s="40"/>
      <c r="F436" s="42"/>
      <c r="G436" s="42"/>
      <c r="H436" s="42"/>
      <c r="I436" s="42"/>
      <c r="J436" s="42"/>
      <c r="K436" s="43"/>
      <c r="L436" s="40"/>
      <c r="M436" s="44" t="str">
        <f t="shared" si="12"/>
        <v/>
      </c>
      <c r="N436" s="44" t="str">
        <f t="shared" si="13"/>
        <v/>
      </c>
    </row>
    <row r="437" spans="1:14" x14ac:dyDescent="0.25">
      <c r="A437" s="40"/>
      <c r="B437" s="40"/>
      <c r="C437" s="40"/>
      <c r="D437" s="41"/>
      <c r="E437" s="40"/>
      <c r="F437" s="42"/>
      <c r="G437" s="42"/>
      <c r="H437" s="42"/>
      <c r="I437" s="42"/>
      <c r="J437" s="42"/>
      <c r="K437" s="43"/>
      <c r="L437" s="40"/>
      <c r="M437" s="44" t="str">
        <f t="shared" si="12"/>
        <v/>
      </c>
      <c r="N437" s="44" t="str">
        <f t="shared" si="13"/>
        <v/>
      </c>
    </row>
    <row r="438" spans="1:14" x14ac:dyDescent="0.25">
      <c r="A438" s="40"/>
      <c r="B438" s="40"/>
      <c r="C438" s="40"/>
      <c r="D438" s="41"/>
      <c r="E438" s="40"/>
      <c r="F438" s="42"/>
      <c r="G438" s="42"/>
      <c r="H438" s="42"/>
      <c r="I438" s="42"/>
      <c r="J438" s="42"/>
      <c r="K438" s="43"/>
      <c r="L438" s="40"/>
      <c r="M438" s="44" t="str">
        <f t="shared" si="12"/>
        <v/>
      </c>
      <c r="N438" s="44" t="str">
        <f t="shared" si="13"/>
        <v/>
      </c>
    </row>
    <row r="439" spans="1:14" x14ac:dyDescent="0.25">
      <c r="A439" s="40"/>
      <c r="B439" s="40"/>
      <c r="C439" s="40"/>
      <c r="D439" s="41"/>
      <c r="E439" s="40"/>
      <c r="F439" s="42"/>
      <c r="G439" s="42"/>
      <c r="H439" s="42"/>
      <c r="I439" s="42"/>
      <c r="J439" s="42"/>
      <c r="K439" s="43"/>
      <c r="L439" s="40"/>
      <c r="M439" s="44" t="str">
        <f t="shared" si="12"/>
        <v/>
      </c>
      <c r="N439" s="44" t="str">
        <f t="shared" si="13"/>
        <v/>
      </c>
    </row>
    <row r="440" spans="1:14" x14ac:dyDescent="0.25">
      <c r="A440" s="40"/>
      <c r="B440" s="40"/>
      <c r="C440" s="40"/>
      <c r="D440" s="41"/>
      <c r="E440" s="40"/>
      <c r="F440" s="42"/>
      <c r="G440" s="42"/>
      <c r="H440" s="42"/>
      <c r="I440" s="42"/>
      <c r="J440" s="42"/>
      <c r="K440" s="43"/>
      <c r="L440" s="40"/>
      <c r="M440" s="44" t="str">
        <f t="shared" si="12"/>
        <v/>
      </c>
      <c r="N440" s="44" t="str">
        <f t="shared" si="13"/>
        <v/>
      </c>
    </row>
    <row r="441" spans="1:14" x14ac:dyDescent="0.25">
      <c r="A441" s="40"/>
      <c r="B441" s="40"/>
      <c r="C441" s="40"/>
      <c r="D441" s="41"/>
      <c r="E441" s="40"/>
      <c r="F441" s="42"/>
      <c r="G441" s="42"/>
      <c r="H441" s="42"/>
      <c r="I441" s="42"/>
      <c r="J441" s="42"/>
      <c r="K441" s="43"/>
      <c r="L441" s="40"/>
      <c r="M441" s="44" t="str">
        <f t="shared" si="12"/>
        <v/>
      </c>
      <c r="N441" s="44" t="str">
        <f t="shared" si="13"/>
        <v/>
      </c>
    </row>
    <row r="442" spans="1:14" x14ac:dyDescent="0.25">
      <c r="A442" s="40"/>
      <c r="B442" s="40"/>
      <c r="C442" s="40"/>
      <c r="D442" s="41"/>
      <c r="E442" s="40"/>
      <c r="F442" s="42"/>
      <c r="G442" s="42"/>
      <c r="H442" s="42"/>
      <c r="I442" s="42"/>
      <c r="J442" s="42"/>
      <c r="K442" s="43"/>
      <c r="L442" s="40"/>
      <c r="M442" s="44" t="str">
        <f t="shared" si="12"/>
        <v/>
      </c>
      <c r="N442" s="44" t="str">
        <f t="shared" si="13"/>
        <v/>
      </c>
    </row>
    <row r="443" spans="1:14" x14ac:dyDescent="0.25">
      <c r="A443" s="40"/>
      <c r="B443" s="40"/>
      <c r="C443" s="40"/>
      <c r="D443" s="41"/>
      <c r="E443" s="40"/>
      <c r="F443" s="42"/>
      <c r="G443" s="42"/>
      <c r="H443" s="42"/>
      <c r="I443" s="42"/>
      <c r="J443" s="42"/>
      <c r="K443" s="43"/>
      <c r="L443" s="40"/>
      <c r="M443" s="44" t="str">
        <f t="shared" si="12"/>
        <v/>
      </c>
      <c r="N443" s="44" t="str">
        <f t="shared" si="13"/>
        <v/>
      </c>
    </row>
    <row r="444" spans="1:14" x14ac:dyDescent="0.25">
      <c r="A444" s="40"/>
      <c r="B444" s="40"/>
      <c r="C444" s="40"/>
      <c r="D444" s="41"/>
      <c r="E444" s="40"/>
      <c r="F444" s="42"/>
      <c r="G444" s="42"/>
      <c r="H444" s="42"/>
      <c r="I444" s="42"/>
      <c r="J444" s="42"/>
      <c r="K444" s="43"/>
      <c r="L444" s="40"/>
      <c r="M444" s="44" t="str">
        <f t="shared" si="12"/>
        <v/>
      </c>
      <c r="N444" s="44" t="str">
        <f t="shared" si="13"/>
        <v/>
      </c>
    </row>
    <row r="445" spans="1:14" x14ac:dyDescent="0.25">
      <c r="A445" s="40"/>
      <c r="B445" s="40"/>
      <c r="C445" s="40"/>
      <c r="D445" s="41"/>
      <c r="E445" s="40"/>
      <c r="F445" s="42"/>
      <c r="G445" s="42"/>
      <c r="H445" s="42"/>
      <c r="I445" s="42"/>
      <c r="J445" s="42"/>
      <c r="K445" s="43"/>
      <c r="L445" s="40"/>
      <c r="M445" s="44" t="str">
        <f t="shared" si="12"/>
        <v/>
      </c>
      <c r="N445" s="44" t="str">
        <f t="shared" si="13"/>
        <v/>
      </c>
    </row>
    <row r="446" spans="1:14" x14ac:dyDescent="0.25">
      <c r="A446" s="40"/>
      <c r="B446" s="40"/>
      <c r="C446" s="40"/>
      <c r="D446" s="41"/>
      <c r="E446" s="40"/>
      <c r="F446" s="42"/>
      <c r="G446" s="42"/>
      <c r="H446" s="42"/>
      <c r="I446" s="42"/>
      <c r="J446" s="42"/>
      <c r="K446" s="43"/>
      <c r="L446" s="40"/>
      <c r="M446" s="44" t="str">
        <f t="shared" si="12"/>
        <v/>
      </c>
      <c r="N446" s="44" t="str">
        <f t="shared" si="13"/>
        <v/>
      </c>
    </row>
    <row r="447" spans="1:14" x14ac:dyDescent="0.25">
      <c r="A447" s="40"/>
      <c r="B447" s="40"/>
      <c r="C447" s="40"/>
      <c r="D447" s="41"/>
      <c r="E447" s="40"/>
      <c r="F447" s="42"/>
      <c r="G447" s="42"/>
      <c r="H447" s="42"/>
      <c r="I447" s="42"/>
      <c r="J447" s="42"/>
      <c r="K447" s="43"/>
      <c r="L447" s="40"/>
      <c r="M447" s="44" t="str">
        <f t="shared" si="12"/>
        <v/>
      </c>
      <c r="N447" s="44" t="str">
        <f t="shared" si="13"/>
        <v/>
      </c>
    </row>
    <row r="448" spans="1:14" x14ac:dyDescent="0.25">
      <c r="A448" s="40"/>
      <c r="B448" s="40"/>
      <c r="C448" s="40"/>
      <c r="D448" s="41"/>
      <c r="E448" s="40"/>
      <c r="F448" s="42"/>
      <c r="G448" s="42"/>
      <c r="H448" s="42"/>
      <c r="I448" s="42"/>
      <c r="J448" s="42"/>
      <c r="K448" s="43"/>
      <c r="L448" s="40"/>
      <c r="M448" s="44" t="str">
        <f t="shared" si="12"/>
        <v/>
      </c>
      <c r="N448" s="44" t="str">
        <f t="shared" si="13"/>
        <v/>
      </c>
    </row>
    <row r="449" spans="1:14" x14ac:dyDescent="0.25">
      <c r="A449" s="40"/>
      <c r="B449" s="40"/>
      <c r="C449" s="40"/>
      <c r="D449" s="41"/>
      <c r="E449" s="40"/>
      <c r="F449" s="42"/>
      <c r="G449" s="42"/>
      <c r="H449" s="42"/>
      <c r="I449" s="42"/>
      <c r="J449" s="42"/>
      <c r="K449" s="43"/>
      <c r="L449" s="40"/>
      <c r="M449" s="44" t="str">
        <f t="shared" si="12"/>
        <v/>
      </c>
      <c r="N449" s="44" t="str">
        <f t="shared" si="13"/>
        <v/>
      </c>
    </row>
    <row r="450" spans="1:14" x14ac:dyDescent="0.25">
      <c r="A450" s="40"/>
      <c r="B450" s="40"/>
      <c r="C450" s="40"/>
      <c r="D450" s="41"/>
      <c r="E450" s="40"/>
      <c r="F450" s="42"/>
      <c r="G450" s="42"/>
      <c r="H450" s="42"/>
      <c r="I450" s="42"/>
      <c r="J450" s="42"/>
      <c r="K450" s="43"/>
      <c r="L450" s="40"/>
      <c r="M450" s="44" t="str">
        <f t="shared" ref="M450:M500" si="14">IF(A450="","",SUM(F450:I450)+J450+(SUM(F450:I450)+J450)*K450+L450)</f>
        <v/>
      </c>
      <c r="N450" s="44" t="str">
        <f t="shared" ref="N450:N500" si="15">IF(A450="","",M450-SUM(F450:I450)-J450)</f>
        <v/>
      </c>
    </row>
    <row r="451" spans="1:14" x14ac:dyDescent="0.25">
      <c r="A451" s="40"/>
      <c r="B451" s="40"/>
      <c r="C451" s="40"/>
      <c r="D451" s="41"/>
      <c r="E451" s="40"/>
      <c r="F451" s="42"/>
      <c r="G451" s="42"/>
      <c r="H451" s="42"/>
      <c r="I451" s="42"/>
      <c r="J451" s="42"/>
      <c r="K451" s="43"/>
      <c r="L451" s="40"/>
      <c r="M451" s="44" t="str">
        <f t="shared" si="14"/>
        <v/>
      </c>
      <c r="N451" s="44" t="str">
        <f t="shared" si="15"/>
        <v/>
      </c>
    </row>
    <row r="452" spans="1:14" x14ac:dyDescent="0.25">
      <c r="A452" s="40"/>
      <c r="B452" s="40"/>
      <c r="C452" s="40"/>
      <c r="D452" s="41"/>
      <c r="E452" s="40"/>
      <c r="F452" s="42"/>
      <c r="G452" s="42"/>
      <c r="H452" s="42"/>
      <c r="I452" s="42"/>
      <c r="J452" s="42"/>
      <c r="K452" s="43"/>
      <c r="L452" s="40"/>
      <c r="M452" s="44" t="str">
        <f t="shared" si="14"/>
        <v/>
      </c>
      <c r="N452" s="44" t="str">
        <f t="shared" si="15"/>
        <v/>
      </c>
    </row>
    <row r="453" spans="1:14" x14ac:dyDescent="0.25">
      <c r="A453" s="40"/>
      <c r="B453" s="40"/>
      <c r="C453" s="40"/>
      <c r="D453" s="41"/>
      <c r="E453" s="40"/>
      <c r="F453" s="42"/>
      <c r="G453" s="42"/>
      <c r="H453" s="42"/>
      <c r="I453" s="42"/>
      <c r="J453" s="42"/>
      <c r="K453" s="43"/>
      <c r="L453" s="40"/>
      <c r="M453" s="44" t="str">
        <f t="shared" si="14"/>
        <v/>
      </c>
      <c r="N453" s="44" t="str">
        <f t="shared" si="15"/>
        <v/>
      </c>
    </row>
    <row r="454" spans="1:14" x14ac:dyDescent="0.25">
      <c r="A454" s="40"/>
      <c r="B454" s="40"/>
      <c r="C454" s="40"/>
      <c r="D454" s="41"/>
      <c r="E454" s="40"/>
      <c r="F454" s="42"/>
      <c r="G454" s="42"/>
      <c r="H454" s="42"/>
      <c r="I454" s="42"/>
      <c r="J454" s="42"/>
      <c r="K454" s="43"/>
      <c r="L454" s="40"/>
      <c r="M454" s="44" t="str">
        <f t="shared" si="14"/>
        <v/>
      </c>
      <c r="N454" s="44" t="str">
        <f t="shared" si="15"/>
        <v/>
      </c>
    </row>
    <row r="455" spans="1:14" x14ac:dyDescent="0.25">
      <c r="A455" s="40"/>
      <c r="B455" s="40"/>
      <c r="C455" s="40"/>
      <c r="D455" s="41"/>
      <c r="E455" s="40"/>
      <c r="F455" s="42"/>
      <c r="G455" s="42"/>
      <c r="H455" s="42"/>
      <c r="I455" s="42"/>
      <c r="J455" s="42"/>
      <c r="K455" s="43"/>
      <c r="L455" s="40"/>
      <c r="M455" s="44" t="str">
        <f t="shared" si="14"/>
        <v/>
      </c>
      <c r="N455" s="44" t="str">
        <f t="shared" si="15"/>
        <v/>
      </c>
    </row>
    <row r="456" spans="1:14" x14ac:dyDescent="0.25">
      <c r="A456" s="40"/>
      <c r="B456" s="40"/>
      <c r="C456" s="40"/>
      <c r="D456" s="41"/>
      <c r="E456" s="40"/>
      <c r="F456" s="42"/>
      <c r="G456" s="42"/>
      <c r="H456" s="42"/>
      <c r="I456" s="42"/>
      <c r="J456" s="42"/>
      <c r="K456" s="43"/>
      <c r="L456" s="40"/>
      <c r="M456" s="44" t="str">
        <f t="shared" si="14"/>
        <v/>
      </c>
      <c r="N456" s="44" t="str">
        <f t="shared" si="15"/>
        <v/>
      </c>
    </row>
    <row r="457" spans="1:14" x14ac:dyDescent="0.25">
      <c r="A457" s="40"/>
      <c r="B457" s="40"/>
      <c r="C457" s="40"/>
      <c r="D457" s="41"/>
      <c r="E457" s="40"/>
      <c r="F457" s="42"/>
      <c r="G457" s="42"/>
      <c r="H457" s="42"/>
      <c r="I457" s="42"/>
      <c r="J457" s="42"/>
      <c r="K457" s="43"/>
      <c r="L457" s="40"/>
      <c r="M457" s="44" t="str">
        <f t="shared" si="14"/>
        <v/>
      </c>
      <c r="N457" s="44" t="str">
        <f t="shared" si="15"/>
        <v/>
      </c>
    </row>
    <row r="458" spans="1:14" x14ac:dyDescent="0.25">
      <c r="A458" s="40"/>
      <c r="B458" s="40"/>
      <c r="C458" s="40"/>
      <c r="D458" s="41"/>
      <c r="E458" s="40"/>
      <c r="F458" s="42"/>
      <c r="G458" s="42"/>
      <c r="H458" s="42"/>
      <c r="I458" s="42"/>
      <c r="J458" s="42"/>
      <c r="K458" s="43"/>
      <c r="L458" s="40"/>
      <c r="M458" s="44" t="str">
        <f t="shared" si="14"/>
        <v/>
      </c>
      <c r="N458" s="44" t="str">
        <f t="shared" si="15"/>
        <v/>
      </c>
    </row>
    <row r="459" spans="1:14" x14ac:dyDescent="0.25">
      <c r="A459" s="40"/>
      <c r="B459" s="40"/>
      <c r="C459" s="40"/>
      <c r="D459" s="41"/>
      <c r="E459" s="40"/>
      <c r="F459" s="42"/>
      <c r="G459" s="42"/>
      <c r="H459" s="42"/>
      <c r="I459" s="42"/>
      <c r="J459" s="42"/>
      <c r="K459" s="43"/>
      <c r="L459" s="40"/>
      <c r="M459" s="44" t="str">
        <f t="shared" si="14"/>
        <v/>
      </c>
      <c r="N459" s="44" t="str">
        <f t="shared" si="15"/>
        <v/>
      </c>
    </row>
    <row r="460" spans="1:14" x14ac:dyDescent="0.25">
      <c r="A460" s="40"/>
      <c r="B460" s="40"/>
      <c r="C460" s="40"/>
      <c r="D460" s="41"/>
      <c r="E460" s="40"/>
      <c r="F460" s="42"/>
      <c r="G460" s="42"/>
      <c r="H460" s="42"/>
      <c r="I460" s="42"/>
      <c r="J460" s="42"/>
      <c r="K460" s="43"/>
      <c r="L460" s="40"/>
      <c r="M460" s="44" t="str">
        <f t="shared" si="14"/>
        <v/>
      </c>
      <c r="N460" s="44" t="str">
        <f t="shared" si="15"/>
        <v/>
      </c>
    </row>
    <row r="461" spans="1:14" x14ac:dyDescent="0.25">
      <c r="A461" s="40"/>
      <c r="B461" s="40"/>
      <c r="C461" s="40"/>
      <c r="D461" s="41"/>
      <c r="E461" s="40"/>
      <c r="F461" s="42"/>
      <c r="G461" s="42"/>
      <c r="H461" s="42"/>
      <c r="I461" s="42"/>
      <c r="J461" s="42"/>
      <c r="K461" s="43"/>
      <c r="L461" s="40"/>
      <c r="M461" s="44" t="str">
        <f t="shared" si="14"/>
        <v/>
      </c>
      <c r="N461" s="44" t="str">
        <f t="shared" si="15"/>
        <v/>
      </c>
    </row>
    <row r="462" spans="1:14" x14ac:dyDescent="0.25">
      <c r="A462" s="40"/>
      <c r="B462" s="40"/>
      <c r="C462" s="40"/>
      <c r="D462" s="41"/>
      <c r="E462" s="40"/>
      <c r="F462" s="42"/>
      <c r="G462" s="42"/>
      <c r="H462" s="42"/>
      <c r="I462" s="42"/>
      <c r="J462" s="42"/>
      <c r="K462" s="43"/>
      <c r="L462" s="40"/>
      <c r="M462" s="44" t="str">
        <f t="shared" si="14"/>
        <v/>
      </c>
      <c r="N462" s="44" t="str">
        <f t="shared" si="15"/>
        <v/>
      </c>
    </row>
    <row r="463" spans="1:14" x14ac:dyDescent="0.25">
      <c r="A463" s="40"/>
      <c r="B463" s="40"/>
      <c r="C463" s="40"/>
      <c r="D463" s="41"/>
      <c r="E463" s="40"/>
      <c r="F463" s="42"/>
      <c r="G463" s="42"/>
      <c r="H463" s="42"/>
      <c r="I463" s="42"/>
      <c r="J463" s="42"/>
      <c r="K463" s="43"/>
      <c r="L463" s="40"/>
      <c r="M463" s="44" t="str">
        <f t="shared" si="14"/>
        <v/>
      </c>
      <c r="N463" s="44" t="str">
        <f t="shared" si="15"/>
        <v/>
      </c>
    </row>
    <row r="464" spans="1:14" x14ac:dyDescent="0.25">
      <c r="A464" s="40"/>
      <c r="B464" s="40"/>
      <c r="C464" s="40"/>
      <c r="D464" s="41"/>
      <c r="E464" s="40"/>
      <c r="F464" s="42"/>
      <c r="G464" s="42"/>
      <c r="H464" s="42"/>
      <c r="I464" s="42"/>
      <c r="J464" s="42"/>
      <c r="K464" s="43"/>
      <c r="L464" s="40"/>
      <c r="M464" s="44" t="str">
        <f t="shared" si="14"/>
        <v/>
      </c>
      <c r="N464" s="44" t="str">
        <f t="shared" si="15"/>
        <v/>
      </c>
    </row>
    <row r="465" spans="1:14" x14ac:dyDescent="0.25">
      <c r="A465" s="40"/>
      <c r="B465" s="40"/>
      <c r="C465" s="40"/>
      <c r="D465" s="41"/>
      <c r="E465" s="40"/>
      <c r="F465" s="42"/>
      <c r="G465" s="42"/>
      <c r="H465" s="42"/>
      <c r="I465" s="42"/>
      <c r="J465" s="42"/>
      <c r="K465" s="43"/>
      <c r="L465" s="40"/>
      <c r="M465" s="44" t="str">
        <f t="shared" si="14"/>
        <v/>
      </c>
      <c r="N465" s="44" t="str">
        <f t="shared" si="15"/>
        <v/>
      </c>
    </row>
    <row r="466" spans="1:14" x14ac:dyDescent="0.25">
      <c r="A466" s="40"/>
      <c r="B466" s="40"/>
      <c r="C466" s="40"/>
      <c r="D466" s="41"/>
      <c r="E466" s="40"/>
      <c r="F466" s="42"/>
      <c r="G466" s="42"/>
      <c r="H466" s="42"/>
      <c r="I466" s="42"/>
      <c r="J466" s="42"/>
      <c r="K466" s="43"/>
      <c r="L466" s="40"/>
      <c r="M466" s="44" t="str">
        <f t="shared" si="14"/>
        <v/>
      </c>
      <c r="N466" s="44" t="str">
        <f t="shared" si="15"/>
        <v/>
      </c>
    </row>
    <row r="467" spans="1:14" x14ac:dyDescent="0.25">
      <c r="A467" s="40"/>
      <c r="B467" s="40"/>
      <c r="C467" s="40"/>
      <c r="D467" s="41"/>
      <c r="E467" s="40"/>
      <c r="F467" s="42"/>
      <c r="G467" s="42"/>
      <c r="H467" s="42"/>
      <c r="I467" s="42"/>
      <c r="J467" s="42"/>
      <c r="K467" s="43"/>
      <c r="L467" s="40"/>
      <c r="M467" s="44" t="str">
        <f t="shared" si="14"/>
        <v/>
      </c>
      <c r="N467" s="44" t="str">
        <f t="shared" si="15"/>
        <v/>
      </c>
    </row>
    <row r="468" spans="1:14" x14ac:dyDescent="0.25">
      <c r="A468" s="40"/>
      <c r="B468" s="40"/>
      <c r="C468" s="40"/>
      <c r="D468" s="41"/>
      <c r="E468" s="40"/>
      <c r="F468" s="42"/>
      <c r="G468" s="42"/>
      <c r="H468" s="42"/>
      <c r="I468" s="42"/>
      <c r="J468" s="42"/>
      <c r="K468" s="43"/>
      <c r="L468" s="40"/>
      <c r="M468" s="44" t="str">
        <f t="shared" si="14"/>
        <v/>
      </c>
      <c r="N468" s="44" t="str">
        <f t="shared" si="15"/>
        <v/>
      </c>
    </row>
    <row r="469" spans="1:14" x14ac:dyDescent="0.25">
      <c r="A469" s="40"/>
      <c r="B469" s="40"/>
      <c r="C469" s="40"/>
      <c r="D469" s="41"/>
      <c r="E469" s="40"/>
      <c r="F469" s="42"/>
      <c r="G469" s="42"/>
      <c r="H469" s="42"/>
      <c r="I469" s="42"/>
      <c r="J469" s="42"/>
      <c r="K469" s="43"/>
      <c r="L469" s="40"/>
      <c r="M469" s="44" t="str">
        <f t="shared" si="14"/>
        <v/>
      </c>
      <c r="N469" s="44" t="str">
        <f t="shared" si="15"/>
        <v/>
      </c>
    </row>
    <row r="470" spans="1:14" x14ac:dyDescent="0.25">
      <c r="A470" s="40"/>
      <c r="B470" s="40"/>
      <c r="C470" s="40"/>
      <c r="D470" s="41"/>
      <c r="E470" s="40"/>
      <c r="F470" s="42"/>
      <c r="G470" s="42"/>
      <c r="H470" s="42"/>
      <c r="I470" s="42"/>
      <c r="J470" s="42"/>
      <c r="K470" s="43"/>
      <c r="L470" s="40"/>
      <c r="M470" s="44" t="str">
        <f t="shared" si="14"/>
        <v/>
      </c>
      <c r="N470" s="44" t="str">
        <f t="shared" si="15"/>
        <v/>
      </c>
    </row>
    <row r="471" spans="1:14" x14ac:dyDescent="0.25">
      <c r="A471" s="40"/>
      <c r="B471" s="40"/>
      <c r="C471" s="40"/>
      <c r="D471" s="41"/>
      <c r="E471" s="40"/>
      <c r="F471" s="42"/>
      <c r="G471" s="42"/>
      <c r="H471" s="42"/>
      <c r="I471" s="42"/>
      <c r="J471" s="42"/>
      <c r="K471" s="43"/>
      <c r="L471" s="40"/>
      <c r="M471" s="44" t="str">
        <f t="shared" si="14"/>
        <v/>
      </c>
      <c r="N471" s="44" t="str">
        <f t="shared" si="15"/>
        <v/>
      </c>
    </row>
    <row r="472" spans="1:14" x14ac:dyDescent="0.25">
      <c r="A472" s="40"/>
      <c r="B472" s="40"/>
      <c r="C472" s="40"/>
      <c r="D472" s="41"/>
      <c r="E472" s="40"/>
      <c r="F472" s="42"/>
      <c r="G472" s="42"/>
      <c r="H472" s="42"/>
      <c r="I472" s="42"/>
      <c r="J472" s="42"/>
      <c r="K472" s="43"/>
      <c r="L472" s="40"/>
      <c r="M472" s="44" t="str">
        <f t="shared" si="14"/>
        <v/>
      </c>
      <c r="N472" s="44" t="str">
        <f t="shared" si="15"/>
        <v/>
      </c>
    </row>
    <row r="473" spans="1:14" x14ac:dyDescent="0.25">
      <c r="A473" s="40"/>
      <c r="B473" s="40"/>
      <c r="C473" s="40"/>
      <c r="D473" s="41"/>
      <c r="E473" s="40"/>
      <c r="F473" s="42"/>
      <c r="G473" s="42"/>
      <c r="H473" s="42"/>
      <c r="I473" s="42"/>
      <c r="J473" s="42"/>
      <c r="K473" s="43"/>
      <c r="L473" s="40"/>
      <c r="M473" s="44" t="str">
        <f t="shared" si="14"/>
        <v/>
      </c>
      <c r="N473" s="44" t="str">
        <f t="shared" si="15"/>
        <v/>
      </c>
    </row>
    <row r="474" spans="1:14" x14ac:dyDescent="0.25">
      <c r="A474" s="40"/>
      <c r="B474" s="40"/>
      <c r="C474" s="40"/>
      <c r="D474" s="41"/>
      <c r="E474" s="40"/>
      <c r="F474" s="42"/>
      <c r="G474" s="42"/>
      <c r="H474" s="42"/>
      <c r="I474" s="42"/>
      <c r="J474" s="42"/>
      <c r="K474" s="43"/>
      <c r="L474" s="40"/>
      <c r="M474" s="44" t="str">
        <f t="shared" si="14"/>
        <v/>
      </c>
      <c r="N474" s="44" t="str">
        <f t="shared" si="15"/>
        <v/>
      </c>
    </row>
    <row r="475" spans="1:14" x14ac:dyDescent="0.25">
      <c r="A475" s="40"/>
      <c r="B475" s="40"/>
      <c r="C475" s="40"/>
      <c r="D475" s="41"/>
      <c r="E475" s="40"/>
      <c r="F475" s="42"/>
      <c r="G475" s="42"/>
      <c r="H475" s="42"/>
      <c r="I475" s="42"/>
      <c r="J475" s="42"/>
      <c r="K475" s="43"/>
      <c r="L475" s="40"/>
      <c r="M475" s="44" t="str">
        <f t="shared" si="14"/>
        <v/>
      </c>
      <c r="N475" s="44" t="str">
        <f t="shared" si="15"/>
        <v/>
      </c>
    </row>
    <row r="476" spans="1:14" x14ac:dyDescent="0.25">
      <c r="A476" s="40"/>
      <c r="B476" s="40"/>
      <c r="C476" s="40"/>
      <c r="D476" s="41"/>
      <c r="E476" s="40"/>
      <c r="F476" s="42"/>
      <c r="G476" s="42"/>
      <c r="H476" s="42"/>
      <c r="I476" s="42"/>
      <c r="J476" s="42"/>
      <c r="K476" s="43"/>
      <c r="L476" s="40"/>
      <c r="M476" s="44" t="str">
        <f t="shared" si="14"/>
        <v/>
      </c>
      <c r="N476" s="44" t="str">
        <f t="shared" si="15"/>
        <v/>
      </c>
    </row>
    <row r="477" spans="1:14" x14ac:dyDescent="0.25">
      <c r="A477" s="40"/>
      <c r="B477" s="40"/>
      <c r="C477" s="40"/>
      <c r="D477" s="41"/>
      <c r="E477" s="40"/>
      <c r="F477" s="42"/>
      <c r="G477" s="42"/>
      <c r="H477" s="42"/>
      <c r="I477" s="42"/>
      <c r="J477" s="42"/>
      <c r="K477" s="43"/>
      <c r="L477" s="40"/>
      <c r="M477" s="44" t="str">
        <f t="shared" si="14"/>
        <v/>
      </c>
      <c r="N477" s="44" t="str">
        <f t="shared" si="15"/>
        <v/>
      </c>
    </row>
    <row r="478" spans="1:14" x14ac:dyDescent="0.25">
      <c r="A478" s="40"/>
      <c r="B478" s="40"/>
      <c r="C478" s="40"/>
      <c r="D478" s="41"/>
      <c r="E478" s="40"/>
      <c r="F478" s="42"/>
      <c r="G478" s="42"/>
      <c r="H478" s="42"/>
      <c r="I478" s="42"/>
      <c r="J478" s="42"/>
      <c r="K478" s="43"/>
      <c r="L478" s="40"/>
      <c r="M478" s="44" t="str">
        <f t="shared" si="14"/>
        <v/>
      </c>
      <c r="N478" s="44" t="str">
        <f t="shared" si="15"/>
        <v/>
      </c>
    </row>
    <row r="479" spans="1:14" x14ac:dyDescent="0.25">
      <c r="A479" s="40"/>
      <c r="B479" s="40"/>
      <c r="C479" s="40"/>
      <c r="D479" s="41"/>
      <c r="E479" s="40"/>
      <c r="F479" s="42"/>
      <c r="G479" s="42"/>
      <c r="H479" s="42"/>
      <c r="I479" s="42"/>
      <c r="J479" s="42"/>
      <c r="K479" s="43"/>
      <c r="L479" s="40"/>
      <c r="M479" s="44" t="str">
        <f t="shared" si="14"/>
        <v/>
      </c>
      <c r="N479" s="44" t="str">
        <f t="shared" si="15"/>
        <v/>
      </c>
    </row>
    <row r="480" spans="1:14" x14ac:dyDescent="0.25">
      <c r="A480" s="40"/>
      <c r="B480" s="40"/>
      <c r="C480" s="40"/>
      <c r="D480" s="41"/>
      <c r="E480" s="40"/>
      <c r="F480" s="42"/>
      <c r="G480" s="42"/>
      <c r="H480" s="42"/>
      <c r="I480" s="42"/>
      <c r="J480" s="42"/>
      <c r="K480" s="43"/>
      <c r="L480" s="40"/>
      <c r="M480" s="44" t="str">
        <f t="shared" si="14"/>
        <v/>
      </c>
      <c r="N480" s="44" t="str">
        <f t="shared" si="15"/>
        <v/>
      </c>
    </row>
    <row r="481" spans="1:14" x14ac:dyDescent="0.25">
      <c r="A481" s="40"/>
      <c r="B481" s="40"/>
      <c r="C481" s="40"/>
      <c r="D481" s="41"/>
      <c r="E481" s="40"/>
      <c r="F481" s="42"/>
      <c r="G481" s="42"/>
      <c r="H481" s="42"/>
      <c r="I481" s="42"/>
      <c r="J481" s="42"/>
      <c r="K481" s="43"/>
      <c r="L481" s="40"/>
      <c r="M481" s="44" t="str">
        <f t="shared" si="14"/>
        <v/>
      </c>
      <c r="N481" s="44" t="str">
        <f t="shared" si="15"/>
        <v/>
      </c>
    </row>
    <row r="482" spans="1:14" x14ac:dyDescent="0.25">
      <c r="A482" s="40"/>
      <c r="B482" s="40"/>
      <c r="C482" s="40"/>
      <c r="D482" s="41"/>
      <c r="E482" s="40"/>
      <c r="F482" s="42"/>
      <c r="G482" s="42"/>
      <c r="H482" s="42"/>
      <c r="I482" s="42"/>
      <c r="J482" s="42"/>
      <c r="K482" s="43"/>
      <c r="L482" s="40"/>
      <c r="M482" s="44" t="str">
        <f t="shared" si="14"/>
        <v/>
      </c>
      <c r="N482" s="44" t="str">
        <f t="shared" si="15"/>
        <v/>
      </c>
    </row>
    <row r="483" spans="1:14" x14ac:dyDescent="0.25">
      <c r="A483" s="40"/>
      <c r="B483" s="40"/>
      <c r="C483" s="40"/>
      <c r="D483" s="41"/>
      <c r="E483" s="40"/>
      <c r="F483" s="42"/>
      <c r="G483" s="42"/>
      <c r="H483" s="42"/>
      <c r="I483" s="42"/>
      <c r="J483" s="42"/>
      <c r="K483" s="43"/>
      <c r="L483" s="40"/>
      <c r="M483" s="44" t="str">
        <f t="shared" si="14"/>
        <v/>
      </c>
      <c r="N483" s="44" t="str">
        <f t="shared" si="15"/>
        <v/>
      </c>
    </row>
    <row r="484" spans="1:14" x14ac:dyDescent="0.25">
      <c r="A484" s="40"/>
      <c r="B484" s="40"/>
      <c r="C484" s="40"/>
      <c r="D484" s="41"/>
      <c r="E484" s="40"/>
      <c r="F484" s="42"/>
      <c r="G484" s="42"/>
      <c r="H484" s="42"/>
      <c r="I484" s="42"/>
      <c r="J484" s="42"/>
      <c r="K484" s="43"/>
      <c r="L484" s="40"/>
      <c r="M484" s="44" t="str">
        <f t="shared" si="14"/>
        <v/>
      </c>
      <c r="N484" s="44" t="str">
        <f t="shared" si="15"/>
        <v/>
      </c>
    </row>
    <row r="485" spans="1:14" x14ac:dyDescent="0.25">
      <c r="A485" s="40"/>
      <c r="B485" s="40"/>
      <c r="C485" s="40"/>
      <c r="D485" s="41"/>
      <c r="E485" s="40"/>
      <c r="F485" s="42"/>
      <c r="G485" s="42"/>
      <c r="H485" s="42"/>
      <c r="I485" s="42"/>
      <c r="J485" s="42"/>
      <c r="K485" s="43"/>
      <c r="L485" s="40"/>
      <c r="M485" s="44" t="str">
        <f t="shared" si="14"/>
        <v/>
      </c>
      <c r="N485" s="44" t="str">
        <f t="shared" si="15"/>
        <v/>
      </c>
    </row>
    <row r="486" spans="1:14" x14ac:dyDescent="0.25">
      <c r="A486" s="40"/>
      <c r="B486" s="40"/>
      <c r="C486" s="40"/>
      <c r="D486" s="41"/>
      <c r="E486" s="40"/>
      <c r="F486" s="42"/>
      <c r="G486" s="42"/>
      <c r="H486" s="42"/>
      <c r="I486" s="42"/>
      <c r="J486" s="42"/>
      <c r="K486" s="43"/>
      <c r="L486" s="40"/>
      <c r="M486" s="44" t="str">
        <f t="shared" si="14"/>
        <v/>
      </c>
      <c r="N486" s="44" t="str">
        <f t="shared" si="15"/>
        <v/>
      </c>
    </row>
    <row r="487" spans="1:14" x14ac:dyDescent="0.25">
      <c r="A487" s="40"/>
      <c r="B487" s="40"/>
      <c r="C487" s="40"/>
      <c r="D487" s="41"/>
      <c r="E487" s="40"/>
      <c r="F487" s="42"/>
      <c r="G487" s="42"/>
      <c r="H487" s="42"/>
      <c r="I487" s="42"/>
      <c r="J487" s="42"/>
      <c r="K487" s="43"/>
      <c r="L487" s="40"/>
      <c r="M487" s="44" t="str">
        <f t="shared" si="14"/>
        <v/>
      </c>
      <c r="N487" s="44" t="str">
        <f t="shared" si="15"/>
        <v/>
      </c>
    </row>
    <row r="488" spans="1:14" x14ac:dyDescent="0.25">
      <c r="A488" s="40"/>
      <c r="B488" s="40"/>
      <c r="C488" s="40"/>
      <c r="D488" s="41"/>
      <c r="E488" s="40"/>
      <c r="F488" s="42"/>
      <c r="G488" s="42"/>
      <c r="H488" s="42"/>
      <c r="I488" s="42"/>
      <c r="J488" s="42"/>
      <c r="K488" s="43"/>
      <c r="L488" s="40"/>
      <c r="M488" s="44" t="str">
        <f t="shared" si="14"/>
        <v/>
      </c>
      <c r="N488" s="44" t="str">
        <f t="shared" si="15"/>
        <v/>
      </c>
    </row>
    <row r="489" spans="1:14" x14ac:dyDescent="0.25">
      <c r="A489" s="40"/>
      <c r="B489" s="40"/>
      <c r="C489" s="40"/>
      <c r="D489" s="41"/>
      <c r="E489" s="40"/>
      <c r="F489" s="42"/>
      <c r="G489" s="42"/>
      <c r="H489" s="42"/>
      <c r="I489" s="42"/>
      <c r="J489" s="42"/>
      <c r="K489" s="43"/>
      <c r="L489" s="40"/>
      <c r="M489" s="44" t="str">
        <f t="shared" si="14"/>
        <v/>
      </c>
      <c r="N489" s="44" t="str">
        <f t="shared" si="15"/>
        <v/>
      </c>
    </row>
    <row r="490" spans="1:14" x14ac:dyDescent="0.25">
      <c r="A490" s="40"/>
      <c r="B490" s="40"/>
      <c r="C490" s="40"/>
      <c r="D490" s="41"/>
      <c r="E490" s="40"/>
      <c r="F490" s="42"/>
      <c r="G490" s="42"/>
      <c r="H490" s="42"/>
      <c r="I490" s="42"/>
      <c r="J490" s="42"/>
      <c r="K490" s="43"/>
      <c r="L490" s="40"/>
      <c r="M490" s="44" t="str">
        <f t="shared" si="14"/>
        <v/>
      </c>
      <c r="N490" s="44" t="str">
        <f t="shared" si="15"/>
        <v/>
      </c>
    </row>
    <row r="491" spans="1:14" x14ac:dyDescent="0.25">
      <c r="A491" s="40"/>
      <c r="B491" s="40"/>
      <c r="C491" s="40"/>
      <c r="D491" s="41"/>
      <c r="E491" s="40"/>
      <c r="F491" s="42"/>
      <c r="G491" s="42"/>
      <c r="H491" s="42"/>
      <c r="I491" s="42"/>
      <c r="J491" s="42"/>
      <c r="K491" s="43"/>
      <c r="L491" s="40"/>
      <c r="M491" s="44" t="str">
        <f t="shared" si="14"/>
        <v/>
      </c>
      <c r="N491" s="44" t="str">
        <f t="shared" si="15"/>
        <v/>
      </c>
    </row>
    <row r="492" spans="1:14" x14ac:dyDescent="0.25">
      <c r="A492" s="40"/>
      <c r="B492" s="40"/>
      <c r="C492" s="40"/>
      <c r="D492" s="41"/>
      <c r="E492" s="40"/>
      <c r="F492" s="42"/>
      <c r="G492" s="42"/>
      <c r="H492" s="42"/>
      <c r="I492" s="42"/>
      <c r="J492" s="42"/>
      <c r="K492" s="43"/>
      <c r="L492" s="40"/>
      <c r="M492" s="44" t="str">
        <f t="shared" si="14"/>
        <v/>
      </c>
      <c r="N492" s="44" t="str">
        <f t="shared" si="15"/>
        <v/>
      </c>
    </row>
    <row r="493" spans="1:14" x14ac:dyDescent="0.25">
      <c r="A493" s="40"/>
      <c r="B493" s="40"/>
      <c r="C493" s="40"/>
      <c r="D493" s="41"/>
      <c r="E493" s="40"/>
      <c r="F493" s="42"/>
      <c r="G493" s="42"/>
      <c r="H493" s="42"/>
      <c r="I493" s="42"/>
      <c r="J493" s="42"/>
      <c r="K493" s="43"/>
      <c r="L493" s="40"/>
      <c r="M493" s="44" t="str">
        <f t="shared" si="14"/>
        <v/>
      </c>
      <c r="N493" s="44" t="str">
        <f t="shared" si="15"/>
        <v/>
      </c>
    </row>
    <row r="494" spans="1:14" x14ac:dyDescent="0.25">
      <c r="A494" s="40"/>
      <c r="B494" s="40"/>
      <c r="C494" s="40"/>
      <c r="D494" s="41"/>
      <c r="E494" s="40"/>
      <c r="F494" s="42"/>
      <c r="G494" s="42"/>
      <c r="H494" s="42"/>
      <c r="I494" s="42"/>
      <c r="J494" s="42"/>
      <c r="K494" s="43"/>
      <c r="L494" s="40"/>
      <c r="M494" s="44" t="str">
        <f t="shared" si="14"/>
        <v/>
      </c>
      <c r="N494" s="44" t="str">
        <f t="shared" si="15"/>
        <v/>
      </c>
    </row>
    <row r="495" spans="1:14" x14ac:dyDescent="0.25">
      <c r="A495" s="40"/>
      <c r="B495" s="40"/>
      <c r="C495" s="40"/>
      <c r="D495" s="41"/>
      <c r="E495" s="40"/>
      <c r="F495" s="42"/>
      <c r="G495" s="42"/>
      <c r="H495" s="42"/>
      <c r="I495" s="42"/>
      <c r="J495" s="42"/>
      <c r="K495" s="43"/>
      <c r="L495" s="40"/>
      <c r="M495" s="44" t="str">
        <f t="shared" si="14"/>
        <v/>
      </c>
      <c r="N495" s="44" t="str">
        <f t="shared" si="15"/>
        <v/>
      </c>
    </row>
    <row r="496" spans="1:14" x14ac:dyDescent="0.25">
      <c r="A496" s="40"/>
      <c r="B496" s="40"/>
      <c r="C496" s="40"/>
      <c r="D496" s="41"/>
      <c r="E496" s="40"/>
      <c r="F496" s="42"/>
      <c r="G496" s="42"/>
      <c r="H496" s="42"/>
      <c r="I496" s="42"/>
      <c r="J496" s="42"/>
      <c r="K496" s="43"/>
      <c r="L496" s="40"/>
      <c r="M496" s="44" t="str">
        <f t="shared" si="14"/>
        <v/>
      </c>
      <c r="N496" s="44" t="str">
        <f t="shared" si="15"/>
        <v/>
      </c>
    </row>
    <row r="497" spans="1:14" x14ac:dyDescent="0.25">
      <c r="A497" s="40"/>
      <c r="B497" s="40"/>
      <c r="C497" s="40"/>
      <c r="D497" s="41"/>
      <c r="E497" s="40"/>
      <c r="F497" s="42"/>
      <c r="G497" s="42"/>
      <c r="H497" s="42"/>
      <c r="I497" s="42"/>
      <c r="J497" s="42"/>
      <c r="K497" s="43"/>
      <c r="L497" s="40"/>
      <c r="M497" s="44" t="str">
        <f t="shared" si="14"/>
        <v/>
      </c>
      <c r="N497" s="44" t="str">
        <f t="shared" si="15"/>
        <v/>
      </c>
    </row>
    <row r="498" spans="1:14" x14ac:dyDescent="0.25">
      <c r="A498" s="40"/>
      <c r="B498" s="40"/>
      <c r="C498" s="40"/>
      <c r="D498" s="41"/>
      <c r="E498" s="40"/>
      <c r="F498" s="42"/>
      <c r="G498" s="42"/>
      <c r="H498" s="42"/>
      <c r="I498" s="42"/>
      <c r="J498" s="42"/>
      <c r="K498" s="43"/>
      <c r="L498" s="40"/>
      <c r="M498" s="44" t="str">
        <f t="shared" si="14"/>
        <v/>
      </c>
      <c r="N498" s="44" t="str">
        <f t="shared" si="15"/>
        <v/>
      </c>
    </row>
    <row r="499" spans="1:14" x14ac:dyDescent="0.25">
      <c r="A499" s="40"/>
      <c r="B499" s="40"/>
      <c r="C499" s="40"/>
      <c r="D499" s="41"/>
      <c r="E499" s="40"/>
      <c r="F499" s="42"/>
      <c r="G499" s="42"/>
      <c r="H499" s="42"/>
      <c r="I499" s="42"/>
      <c r="J499" s="42"/>
      <c r="K499" s="43"/>
      <c r="L499" s="40"/>
      <c r="M499" s="44" t="str">
        <f t="shared" si="14"/>
        <v/>
      </c>
      <c r="N499" s="44" t="str">
        <f t="shared" si="15"/>
        <v/>
      </c>
    </row>
    <row r="500" spans="1:14" x14ac:dyDescent="0.25">
      <c r="A500" s="40"/>
      <c r="B500" s="40"/>
      <c r="C500" s="40"/>
      <c r="D500" s="41"/>
      <c r="E500" s="40"/>
      <c r="F500" s="42"/>
      <c r="G500" s="42"/>
      <c r="H500" s="42"/>
      <c r="I500" s="42"/>
      <c r="J500" s="42"/>
      <c r="K500" s="43"/>
      <c r="L500" s="40"/>
      <c r="M500" s="44" t="str">
        <f t="shared" si="14"/>
        <v/>
      </c>
      <c r="N500" s="44" t="str">
        <f t="shared" si="15"/>
        <v/>
      </c>
    </row>
  </sheetData>
  <dataValidations count="2">
    <dataValidation type="list" showInputMessage="1" showErrorMessage="1" sqref="E2:E998">
      <formula1>EstimateStatus</formula1>
      <formula2>0</formula2>
    </dataValidation>
    <dataValidation type="list" showInputMessage="1" showErrorMessage="1" sqref="B2:B998">
      <formula1>CustomerIDs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ignoredErrors>
    <ignoredError sqref="B3:B47 E3:E46" listDataValidation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0"/>
  <sheetViews>
    <sheetView topLeftCell="E1" zoomScaleNormal="100" workbookViewId="0">
      <pane ySplit="1" topLeftCell="A2" activePane="bottomLeft" state="frozen"/>
      <selection activeCell="E1" sqref="E1"/>
      <selection pane="bottomLeft" activeCell="H22" sqref="H22"/>
    </sheetView>
  </sheetViews>
  <sheetFormatPr defaultColWidth="8.7109375" defaultRowHeight="15" customHeight="1" x14ac:dyDescent="0.25"/>
  <cols>
    <col min="1" max="1" width="14.7109375" customWidth="1"/>
    <col min="2" max="2" width="23.85546875" customWidth="1"/>
    <col min="3" max="3" width="22.42578125" customWidth="1"/>
    <col min="4" max="4" width="25.7109375" customWidth="1"/>
    <col min="5" max="5" width="20.28515625" style="21" customWidth="1"/>
    <col min="6" max="6" width="18.85546875" style="21" customWidth="1"/>
    <col min="7" max="7" width="14.7109375" customWidth="1"/>
    <col min="8" max="8" width="27.42578125" style="45" customWidth="1"/>
    <col min="9" max="9" width="27.7109375" style="45" customWidth="1"/>
    <col min="10" max="10" width="22.28515625" style="45" customWidth="1"/>
    <col min="11" max="11" width="23.140625" style="45" customWidth="1"/>
    <col min="12" max="12" width="19.5703125" style="46" customWidth="1"/>
  </cols>
  <sheetData>
    <row r="1" spans="1:12" s="50" customFormat="1" ht="23.25" customHeight="1" x14ac:dyDescent="0.25">
      <c r="A1" s="102" t="s">
        <v>152</v>
      </c>
      <c r="B1" s="102" t="s">
        <v>97</v>
      </c>
      <c r="C1" s="102" t="s">
        <v>138</v>
      </c>
      <c r="D1" s="102" t="s">
        <v>153</v>
      </c>
      <c r="E1" s="29" t="s">
        <v>154</v>
      </c>
      <c r="F1" s="29" t="s">
        <v>155</v>
      </c>
      <c r="G1" s="47" t="s">
        <v>129</v>
      </c>
      <c r="H1" s="48" t="s">
        <v>156</v>
      </c>
      <c r="I1" s="48" t="s">
        <v>157</v>
      </c>
      <c r="J1" s="48" t="s">
        <v>158</v>
      </c>
      <c r="K1" s="48" t="s">
        <v>159</v>
      </c>
      <c r="L1" s="49" t="s">
        <v>160</v>
      </c>
    </row>
    <row r="2" spans="1:12" s="53" customFormat="1" x14ac:dyDescent="0.25">
      <c r="A2" s="40" t="s">
        <v>161</v>
      </c>
      <c r="B2" s="40" t="s">
        <v>104</v>
      </c>
      <c r="C2" s="40" t="s">
        <v>150</v>
      </c>
      <c r="D2" s="40" t="s">
        <v>151</v>
      </c>
      <c r="E2" s="41">
        <v>46274</v>
      </c>
      <c r="F2" s="41">
        <v>46274</v>
      </c>
      <c r="G2" s="51" t="s">
        <v>48</v>
      </c>
      <c r="H2" s="42">
        <v>10000</v>
      </c>
      <c r="I2" s="42">
        <f>IF(A2="","",IFERROR(SUMIFS(ESTIMATES!$F:$F,ESTIMATES!$A:$A,C2)+SUMIFS(ESTIMATES!$G:$G,ESTIMATES!$A:$A,C2)+SUMIFS(ESTIMATES!$H:$H,ESTIMATES!$A:$A,C2)+SUMIFS(ESTIMATES!$I:$I,ESTIMATES!$A:$A,C2)+SUMIFS(ESTIMATES!$J:$J,ESTIMATES!$A:$A,C2),0))</f>
        <v>9500</v>
      </c>
      <c r="J2" s="44">
        <f>IF(A2="","",SUMIF('JOB COSTING'!$B:$B,A2,'JOB COSTING'!$I:$I))</f>
        <v>8000</v>
      </c>
      <c r="K2" s="44">
        <f t="shared" ref="K2:K65" si="0">IF(A2="","",H2-J2)</f>
        <v>2000</v>
      </c>
      <c r="L2" s="52">
        <f t="shared" ref="L2:L65" si="1">IFERROR(K2/H2,0)</f>
        <v>0.2</v>
      </c>
    </row>
    <row r="3" spans="1:12" s="53" customFormat="1" x14ac:dyDescent="0.25">
      <c r="A3" s="40"/>
      <c r="B3" s="40"/>
      <c r="C3" s="40"/>
      <c r="D3" s="40"/>
      <c r="E3" s="41"/>
      <c r="F3" s="41"/>
      <c r="G3" s="51"/>
      <c r="H3" s="42"/>
      <c r="I3" s="42" t="str">
        <f>IF(A3="","",IFERROR(SUMIFS(ESTIMATES!$F:$F,ESTIMATES!$A:$A,C3)+SUMIFS(ESTIMATES!$G:$G,ESTIMATES!$A:$A,C3)+SUMIFS(ESTIMATES!$H:$H,ESTIMATES!$A:$A,C3)+SUMIFS(ESTIMATES!$I:$I,ESTIMATES!$A:$A,C3)+SUMIFS(ESTIMATES!$J:$J,ESTIMATES!$A:$A,C3),0))</f>
        <v/>
      </c>
      <c r="J3" s="44" t="str">
        <f>IF(A3="","",SUMIF('JOB COSTING'!$B:$B,A3,'JOB COSTING'!$I:$I))</f>
        <v/>
      </c>
      <c r="K3" s="44" t="str">
        <f t="shared" si="0"/>
        <v/>
      </c>
      <c r="L3" s="52">
        <f t="shared" si="1"/>
        <v>0</v>
      </c>
    </row>
    <row r="4" spans="1:12" s="53" customFormat="1" x14ac:dyDescent="0.25">
      <c r="A4" s="40"/>
      <c r="B4" s="40" t="str">
        <f>IF(C4="","",IFERROR(INDEX(ESTIMATES!$B:$B,MATCH(C4,ESTIMATES!$A:$A,0)),""))</f>
        <v/>
      </c>
      <c r="C4" s="40"/>
      <c r="D4" s="40"/>
      <c r="E4" s="41"/>
      <c r="F4" s="41"/>
      <c r="G4" s="51"/>
      <c r="H4" s="42"/>
      <c r="I4" s="42" t="str">
        <f>IF(A4="","",IFERROR(SUMIFS(ESTIMATES!$F:$F,ESTIMATES!$A:$A,C4)+SUMIFS(ESTIMATES!$G:$G,ESTIMATES!$A:$A,C4)+SUMIFS(ESTIMATES!$H:$H,ESTIMATES!$A:$A,C4)+SUMIFS(ESTIMATES!$I:$I,ESTIMATES!$A:$A,C4)+SUMIFS(ESTIMATES!$J:$J,ESTIMATES!$A:$A,C4),0))</f>
        <v/>
      </c>
      <c r="J4" s="44" t="str">
        <f>IF(A4="","",SUMIF('JOB COSTING'!$B:$B,A4,'JOB COSTING'!$I:$I))</f>
        <v/>
      </c>
      <c r="K4" s="44" t="str">
        <f t="shared" si="0"/>
        <v/>
      </c>
      <c r="L4" s="52">
        <f t="shared" si="1"/>
        <v>0</v>
      </c>
    </row>
    <row r="5" spans="1:12" s="53" customFormat="1" x14ac:dyDescent="0.25">
      <c r="A5" s="40"/>
      <c r="B5" s="40" t="str">
        <f>IF(C5="","",IFERROR(INDEX(ESTIMATES!$B:$B,MATCH(C5,ESTIMATES!$A:$A,0)),""))</f>
        <v/>
      </c>
      <c r="C5" s="40"/>
      <c r="D5" s="40"/>
      <c r="E5" s="41"/>
      <c r="F5" s="41"/>
      <c r="G5" s="51"/>
      <c r="H5" s="42"/>
      <c r="I5" s="42" t="str">
        <f>IF(A5="","",IFERROR(SUMIFS(ESTIMATES!$F:$F,ESTIMATES!$A:$A,C5)+SUMIFS(ESTIMATES!$G:$G,ESTIMATES!$A:$A,C5)+SUMIFS(ESTIMATES!$H:$H,ESTIMATES!$A:$A,C5)+SUMIFS(ESTIMATES!$I:$I,ESTIMATES!$A:$A,C5)+SUMIFS(ESTIMATES!$J:$J,ESTIMATES!$A:$A,C5),0))</f>
        <v/>
      </c>
      <c r="J5" s="44" t="str">
        <f>IF(A5="","",SUMIF('JOB COSTING'!$B:$B,A5,'JOB COSTING'!$I:$I))</f>
        <v/>
      </c>
      <c r="K5" s="44" t="str">
        <f t="shared" si="0"/>
        <v/>
      </c>
      <c r="L5" s="52">
        <f t="shared" si="1"/>
        <v>0</v>
      </c>
    </row>
    <row r="6" spans="1:12" s="53" customFormat="1" x14ac:dyDescent="0.25">
      <c r="A6" s="40"/>
      <c r="B6" s="40" t="str">
        <f>IF(C6="","",IFERROR(INDEX(ESTIMATES!$B:$B,MATCH(C6,ESTIMATES!$A:$A,0)),""))</f>
        <v/>
      </c>
      <c r="C6" s="40"/>
      <c r="D6" s="40"/>
      <c r="E6" s="41"/>
      <c r="F6" s="41"/>
      <c r="G6" s="51"/>
      <c r="H6" s="42"/>
      <c r="I6" s="42" t="str">
        <f>IF(A6="","",IFERROR(SUMIFS(ESTIMATES!$F:$F,ESTIMATES!$A:$A,C6)+SUMIFS(ESTIMATES!$G:$G,ESTIMATES!$A:$A,C6)+SUMIFS(ESTIMATES!$H:$H,ESTIMATES!$A:$A,C6)+SUMIFS(ESTIMATES!$I:$I,ESTIMATES!$A:$A,C6)+SUMIFS(ESTIMATES!$J:$J,ESTIMATES!$A:$A,C6),0))</f>
        <v/>
      </c>
      <c r="J6" s="44" t="str">
        <f>IF(A6="","",SUMIF('JOB COSTING'!$B:$B,A6,'JOB COSTING'!$I:$I))</f>
        <v/>
      </c>
      <c r="K6" s="44" t="str">
        <f t="shared" si="0"/>
        <v/>
      </c>
      <c r="L6" s="52">
        <f t="shared" si="1"/>
        <v>0</v>
      </c>
    </row>
    <row r="7" spans="1:12" s="53" customFormat="1" x14ac:dyDescent="0.25">
      <c r="A7" s="40"/>
      <c r="B7" s="40" t="str">
        <f>IF(C7="","",IFERROR(INDEX(ESTIMATES!$B:$B,MATCH(C7,ESTIMATES!$A:$A,0)),""))</f>
        <v/>
      </c>
      <c r="C7" s="40"/>
      <c r="D7" s="40"/>
      <c r="E7" s="41"/>
      <c r="F7" s="41"/>
      <c r="G7" s="51"/>
      <c r="H7" s="42"/>
      <c r="I7" s="42" t="str">
        <f>IF(A7="","",IFERROR(SUMIFS(ESTIMATES!$F:$F,ESTIMATES!$A:$A,C7)+SUMIFS(ESTIMATES!$G:$G,ESTIMATES!$A:$A,C7)+SUMIFS(ESTIMATES!$H:$H,ESTIMATES!$A:$A,C7)+SUMIFS(ESTIMATES!$I:$I,ESTIMATES!$A:$A,C7)+SUMIFS(ESTIMATES!$J:$J,ESTIMATES!$A:$A,C7),0))</f>
        <v/>
      </c>
      <c r="J7" s="44" t="str">
        <f>IF(A7="","",SUMIF('JOB COSTING'!$B:$B,A7,'JOB COSTING'!$I:$I))</f>
        <v/>
      </c>
      <c r="K7" s="44" t="str">
        <f t="shared" si="0"/>
        <v/>
      </c>
      <c r="L7" s="52">
        <f t="shared" si="1"/>
        <v>0</v>
      </c>
    </row>
    <row r="8" spans="1:12" s="53" customFormat="1" x14ac:dyDescent="0.25">
      <c r="A8" s="40"/>
      <c r="B8" s="40" t="str">
        <f>IF(C8="","",IFERROR(INDEX(ESTIMATES!$B:$B,MATCH(C8,ESTIMATES!$A:$A,0)),""))</f>
        <v/>
      </c>
      <c r="C8" s="40"/>
      <c r="D8" s="40"/>
      <c r="E8" s="41"/>
      <c r="F8" s="41"/>
      <c r="G8" s="51"/>
      <c r="H8" s="42"/>
      <c r="I8" s="42" t="str">
        <f>IF(A8="","",IFERROR(SUMIFS(ESTIMATES!$F:$F,ESTIMATES!$A:$A,C8)+SUMIFS(ESTIMATES!$G:$G,ESTIMATES!$A:$A,C8)+SUMIFS(ESTIMATES!$H:$H,ESTIMATES!$A:$A,C8)+SUMIFS(ESTIMATES!$I:$I,ESTIMATES!$A:$A,C8)+SUMIFS(ESTIMATES!$J:$J,ESTIMATES!$A:$A,C8),0))</f>
        <v/>
      </c>
      <c r="J8" s="44" t="str">
        <f>IF(A8="","",SUMIF('JOB COSTING'!$B:$B,A8,'JOB COSTING'!$I:$I))</f>
        <v/>
      </c>
      <c r="K8" s="44" t="str">
        <f t="shared" si="0"/>
        <v/>
      </c>
      <c r="L8" s="52">
        <f t="shared" si="1"/>
        <v>0</v>
      </c>
    </row>
    <row r="9" spans="1:12" s="53" customFormat="1" x14ac:dyDescent="0.25">
      <c r="A9" s="40"/>
      <c r="B9" s="40" t="str">
        <f>IF(C9="","",IFERROR(INDEX(ESTIMATES!$B:$B,MATCH(C9,ESTIMATES!$A:$A,0)),""))</f>
        <v/>
      </c>
      <c r="C9" s="40"/>
      <c r="D9" s="40"/>
      <c r="E9" s="41"/>
      <c r="F9" s="41"/>
      <c r="G9" s="51"/>
      <c r="H9" s="42"/>
      <c r="I9" s="42" t="str">
        <f>IF(A9="","",IFERROR(SUMIFS(ESTIMATES!$F:$F,ESTIMATES!$A:$A,C9)+SUMIFS(ESTIMATES!$G:$G,ESTIMATES!$A:$A,C9)+SUMIFS(ESTIMATES!$H:$H,ESTIMATES!$A:$A,C9)+SUMIFS(ESTIMATES!$I:$I,ESTIMATES!$A:$A,C9)+SUMIFS(ESTIMATES!$J:$J,ESTIMATES!$A:$A,C9),0))</f>
        <v/>
      </c>
      <c r="J9" s="44" t="str">
        <f>IF(A9="","",SUMIF('JOB COSTING'!$B:$B,A9,'JOB COSTING'!$I:$I))</f>
        <v/>
      </c>
      <c r="K9" s="44" t="str">
        <f t="shared" si="0"/>
        <v/>
      </c>
      <c r="L9" s="52">
        <f t="shared" si="1"/>
        <v>0</v>
      </c>
    </row>
    <row r="10" spans="1:12" s="53" customFormat="1" x14ac:dyDescent="0.25">
      <c r="A10" s="40"/>
      <c r="B10" s="40" t="str">
        <f>IF(C10="","",IFERROR(INDEX(ESTIMATES!$B:$B,MATCH(C10,ESTIMATES!$A:$A,0)),""))</f>
        <v/>
      </c>
      <c r="C10" s="40"/>
      <c r="D10" s="40"/>
      <c r="E10" s="41"/>
      <c r="F10" s="41"/>
      <c r="G10" s="51"/>
      <c r="H10" s="42"/>
      <c r="I10" s="42" t="str">
        <f>IF(A10="","",IFERROR(SUMIFS(ESTIMATES!$F:$F,ESTIMATES!$A:$A,C10)+SUMIFS(ESTIMATES!$G:$G,ESTIMATES!$A:$A,C10)+SUMIFS(ESTIMATES!$H:$H,ESTIMATES!$A:$A,C10)+SUMIFS(ESTIMATES!$I:$I,ESTIMATES!$A:$A,C10)+SUMIFS(ESTIMATES!$J:$J,ESTIMATES!$A:$A,C10),0))</f>
        <v/>
      </c>
      <c r="J10" s="44" t="str">
        <f>IF(A10="","",SUMIF('JOB COSTING'!$B:$B,A10,'JOB COSTING'!$I:$I))</f>
        <v/>
      </c>
      <c r="K10" s="44" t="str">
        <f t="shared" si="0"/>
        <v/>
      </c>
      <c r="L10" s="52">
        <f t="shared" si="1"/>
        <v>0</v>
      </c>
    </row>
    <row r="11" spans="1:12" s="53" customFormat="1" x14ac:dyDescent="0.25">
      <c r="A11" s="40"/>
      <c r="B11" s="40" t="str">
        <f>IF(C11="","",IFERROR(INDEX(ESTIMATES!$B:$B,MATCH(C11,ESTIMATES!$A:$A,0)),""))</f>
        <v/>
      </c>
      <c r="C11" s="40"/>
      <c r="D11" s="40"/>
      <c r="E11" s="41"/>
      <c r="F11" s="41"/>
      <c r="G11" s="51"/>
      <c r="H11" s="42"/>
      <c r="I11" s="42" t="str">
        <f>IF(A11="","",IFERROR(SUMIFS(ESTIMATES!$F:$F,ESTIMATES!$A:$A,C11)+SUMIFS(ESTIMATES!$G:$G,ESTIMATES!$A:$A,C11)+SUMIFS(ESTIMATES!$H:$H,ESTIMATES!$A:$A,C11)+SUMIFS(ESTIMATES!$I:$I,ESTIMATES!$A:$A,C11)+SUMIFS(ESTIMATES!$J:$J,ESTIMATES!$A:$A,C11),0))</f>
        <v/>
      </c>
      <c r="J11" s="44" t="str">
        <f>IF(A11="","",SUMIF('JOB COSTING'!$B:$B,A11,'JOB COSTING'!$I:$I))</f>
        <v/>
      </c>
      <c r="K11" s="44" t="str">
        <f t="shared" si="0"/>
        <v/>
      </c>
      <c r="L11" s="52">
        <f t="shared" si="1"/>
        <v>0</v>
      </c>
    </row>
    <row r="12" spans="1:12" s="53" customFormat="1" x14ac:dyDescent="0.25">
      <c r="A12" s="40"/>
      <c r="B12" s="40" t="str">
        <f>IF(C12="","",IFERROR(INDEX(ESTIMATES!$B:$B,MATCH(C12,ESTIMATES!$A:$A,0)),""))</f>
        <v/>
      </c>
      <c r="C12" s="40"/>
      <c r="D12" s="40"/>
      <c r="E12" s="41"/>
      <c r="F12" s="41"/>
      <c r="G12" s="51"/>
      <c r="H12" s="42"/>
      <c r="I12" s="42" t="str">
        <f>IF(A12="","",IFERROR(SUMIFS(ESTIMATES!$F:$F,ESTIMATES!$A:$A,C12)+SUMIFS(ESTIMATES!$G:$G,ESTIMATES!$A:$A,C12)+SUMIFS(ESTIMATES!$H:$H,ESTIMATES!$A:$A,C12)+SUMIFS(ESTIMATES!$I:$I,ESTIMATES!$A:$A,C12)+SUMIFS(ESTIMATES!$J:$J,ESTIMATES!$A:$A,C12),0))</f>
        <v/>
      </c>
      <c r="J12" s="44" t="str">
        <f>IF(A12="","",SUMIF('JOB COSTING'!$B:$B,A12,'JOB COSTING'!$I:$I))</f>
        <v/>
      </c>
      <c r="K12" s="44" t="str">
        <f t="shared" si="0"/>
        <v/>
      </c>
      <c r="L12" s="52">
        <f t="shared" si="1"/>
        <v>0</v>
      </c>
    </row>
    <row r="13" spans="1:12" s="53" customFormat="1" x14ac:dyDescent="0.25">
      <c r="A13" s="40"/>
      <c r="B13" s="40" t="str">
        <f>IF(C13="","",IFERROR(INDEX(ESTIMATES!$B:$B,MATCH(C13,ESTIMATES!$A:$A,0)),""))</f>
        <v/>
      </c>
      <c r="C13" s="40"/>
      <c r="D13" s="40"/>
      <c r="E13" s="41"/>
      <c r="F13" s="41"/>
      <c r="G13" s="51"/>
      <c r="H13" s="42"/>
      <c r="I13" s="42" t="str">
        <f>IF(A13="","",IFERROR(SUMIFS(ESTIMATES!$F:$F,ESTIMATES!$A:$A,C13)+SUMIFS(ESTIMATES!$G:$G,ESTIMATES!$A:$A,C13)+SUMIFS(ESTIMATES!$H:$H,ESTIMATES!$A:$A,C13)+SUMIFS(ESTIMATES!$I:$I,ESTIMATES!$A:$A,C13)+SUMIFS(ESTIMATES!$J:$J,ESTIMATES!$A:$A,C13),0))</f>
        <v/>
      </c>
      <c r="J13" s="44" t="str">
        <f>IF(A13="","",SUMIF('JOB COSTING'!$B:$B,A13,'JOB COSTING'!$I:$I))</f>
        <v/>
      </c>
      <c r="K13" s="44" t="str">
        <f t="shared" si="0"/>
        <v/>
      </c>
      <c r="L13" s="52">
        <f t="shared" si="1"/>
        <v>0</v>
      </c>
    </row>
    <row r="14" spans="1:12" s="53" customFormat="1" x14ac:dyDescent="0.25">
      <c r="A14" s="40"/>
      <c r="B14" s="40" t="str">
        <f>IF(C14="","",IFERROR(INDEX(ESTIMATES!$B:$B,MATCH(C14,ESTIMATES!$A:$A,0)),""))</f>
        <v/>
      </c>
      <c r="C14" s="40"/>
      <c r="D14" s="40"/>
      <c r="E14" s="41"/>
      <c r="F14" s="41"/>
      <c r="G14" s="51"/>
      <c r="H14" s="42"/>
      <c r="I14" s="42" t="str">
        <f>IF(A14="","",IFERROR(SUMIFS(ESTIMATES!$F:$F,ESTIMATES!$A:$A,C14)+SUMIFS(ESTIMATES!$G:$G,ESTIMATES!$A:$A,C14)+SUMIFS(ESTIMATES!$H:$H,ESTIMATES!$A:$A,C14)+SUMIFS(ESTIMATES!$I:$I,ESTIMATES!$A:$A,C14)+SUMIFS(ESTIMATES!$J:$J,ESTIMATES!$A:$A,C14),0))</f>
        <v/>
      </c>
      <c r="J14" s="44" t="str">
        <f>IF(A14="","",SUMIF('JOB COSTING'!$B:$B,A14,'JOB COSTING'!$I:$I))</f>
        <v/>
      </c>
      <c r="K14" s="44" t="str">
        <f t="shared" si="0"/>
        <v/>
      </c>
      <c r="L14" s="52">
        <f t="shared" si="1"/>
        <v>0</v>
      </c>
    </row>
    <row r="15" spans="1:12" s="53" customFormat="1" x14ac:dyDescent="0.25">
      <c r="A15" s="40"/>
      <c r="B15" s="40" t="str">
        <f>IF(C15="","",IFERROR(INDEX(ESTIMATES!$B:$B,MATCH(C15,ESTIMATES!$A:$A,0)),""))</f>
        <v/>
      </c>
      <c r="C15" s="40"/>
      <c r="D15" s="40"/>
      <c r="E15" s="41"/>
      <c r="F15" s="41"/>
      <c r="G15" s="51"/>
      <c r="H15" s="42"/>
      <c r="I15" s="42" t="str">
        <f>IF(A15="","",IFERROR(SUMIFS(ESTIMATES!$F:$F,ESTIMATES!$A:$A,C15)+SUMIFS(ESTIMATES!$G:$G,ESTIMATES!$A:$A,C15)+SUMIFS(ESTIMATES!$H:$H,ESTIMATES!$A:$A,C15)+SUMIFS(ESTIMATES!$I:$I,ESTIMATES!$A:$A,C15)+SUMIFS(ESTIMATES!$J:$J,ESTIMATES!$A:$A,C15),0))</f>
        <v/>
      </c>
      <c r="J15" s="44" t="str">
        <f>IF(A15="","",SUMIF('JOB COSTING'!$B:$B,A15,'JOB COSTING'!$I:$I))</f>
        <v/>
      </c>
      <c r="K15" s="44" t="str">
        <f t="shared" si="0"/>
        <v/>
      </c>
      <c r="L15" s="52">
        <f t="shared" si="1"/>
        <v>0</v>
      </c>
    </row>
    <row r="16" spans="1:12" s="53" customFormat="1" x14ac:dyDescent="0.25">
      <c r="A16" s="40"/>
      <c r="B16" s="40" t="str">
        <f>IF(C16="","",IFERROR(INDEX(ESTIMATES!$B:$B,MATCH(C16,ESTIMATES!$A:$A,0)),""))</f>
        <v/>
      </c>
      <c r="C16" s="40"/>
      <c r="D16" s="40"/>
      <c r="E16" s="41"/>
      <c r="F16" s="41"/>
      <c r="G16" s="51"/>
      <c r="H16" s="42"/>
      <c r="I16" s="42" t="str">
        <f>IF(A16="","",IFERROR(SUMIFS(ESTIMATES!$F:$F,ESTIMATES!$A:$A,C16)+SUMIFS(ESTIMATES!$G:$G,ESTIMATES!$A:$A,C16)+SUMIFS(ESTIMATES!$H:$H,ESTIMATES!$A:$A,C16)+SUMIFS(ESTIMATES!$I:$I,ESTIMATES!$A:$A,C16)+SUMIFS(ESTIMATES!$J:$J,ESTIMATES!$A:$A,C16),0))</f>
        <v/>
      </c>
      <c r="J16" s="44" t="str">
        <f>IF(A16="","",SUMIF('JOB COSTING'!$B:$B,A16,'JOB COSTING'!$I:$I))</f>
        <v/>
      </c>
      <c r="K16" s="44" t="str">
        <f t="shared" si="0"/>
        <v/>
      </c>
      <c r="L16" s="52">
        <f t="shared" si="1"/>
        <v>0</v>
      </c>
    </row>
    <row r="17" spans="1:12" s="53" customFormat="1" x14ac:dyDescent="0.25">
      <c r="A17" s="40"/>
      <c r="B17" s="40" t="str">
        <f>IF(C17="","",IFERROR(INDEX(ESTIMATES!$B:$B,MATCH(C17,ESTIMATES!$A:$A,0)),""))</f>
        <v/>
      </c>
      <c r="C17" s="40"/>
      <c r="D17" s="40"/>
      <c r="E17" s="41"/>
      <c r="F17" s="41"/>
      <c r="G17" s="51"/>
      <c r="H17" s="42"/>
      <c r="I17" s="42" t="str">
        <f>IF(A17="","",IFERROR(SUMIFS(ESTIMATES!$F:$F,ESTIMATES!$A:$A,C17)+SUMIFS(ESTIMATES!$G:$G,ESTIMATES!$A:$A,C17)+SUMIFS(ESTIMATES!$H:$H,ESTIMATES!$A:$A,C17)+SUMIFS(ESTIMATES!$I:$I,ESTIMATES!$A:$A,C17)+SUMIFS(ESTIMATES!$J:$J,ESTIMATES!$A:$A,C17),0))</f>
        <v/>
      </c>
      <c r="J17" s="44" t="str">
        <f>IF(A17="","",SUMIF('JOB COSTING'!$B:$B,A17,'JOB COSTING'!$I:$I))</f>
        <v/>
      </c>
      <c r="K17" s="44" t="str">
        <f t="shared" si="0"/>
        <v/>
      </c>
      <c r="L17" s="52">
        <f t="shared" si="1"/>
        <v>0</v>
      </c>
    </row>
    <row r="18" spans="1:12" s="53" customFormat="1" x14ac:dyDescent="0.25">
      <c r="A18" s="40"/>
      <c r="B18" s="40" t="str">
        <f>IF(C18="","",IFERROR(INDEX(ESTIMATES!$B:$B,MATCH(C18,ESTIMATES!$A:$A,0)),""))</f>
        <v/>
      </c>
      <c r="C18" s="40"/>
      <c r="D18" s="40"/>
      <c r="E18" s="41"/>
      <c r="F18" s="41"/>
      <c r="G18" s="51"/>
      <c r="H18" s="42"/>
      <c r="I18" s="42" t="str">
        <f>IF(A18="","",IFERROR(SUMIFS(ESTIMATES!$F:$F,ESTIMATES!$A:$A,C18)+SUMIFS(ESTIMATES!$G:$G,ESTIMATES!$A:$A,C18)+SUMIFS(ESTIMATES!$H:$H,ESTIMATES!$A:$A,C18)+SUMIFS(ESTIMATES!$I:$I,ESTIMATES!$A:$A,C18)+SUMIFS(ESTIMATES!$J:$J,ESTIMATES!$A:$A,C18),0))</f>
        <v/>
      </c>
      <c r="J18" s="44" t="str">
        <f>IF(A18="","",SUMIF('JOB COSTING'!$B:$B,A18,'JOB COSTING'!$I:$I))</f>
        <v/>
      </c>
      <c r="K18" s="44" t="str">
        <f t="shared" si="0"/>
        <v/>
      </c>
      <c r="L18" s="52">
        <f t="shared" si="1"/>
        <v>0</v>
      </c>
    </row>
    <row r="19" spans="1:12" s="53" customFormat="1" x14ac:dyDescent="0.25">
      <c r="A19" s="40"/>
      <c r="B19" s="40" t="str">
        <f>IF(C19="","",IFERROR(INDEX(ESTIMATES!$B:$B,MATCH(C19,ESTIMATES!$A:$A,0)),""))</f>
        <v/>
      </c>
      <c r="C19" s="40"/>
      <c r="D19" s="40"/>
      <c r="E19" s="41"/>
      <c r="F19" s="41"/>
      <c r="G19" s="51"/>
      <c r="H19" s="42"/>
      <c r="I19" s="42" t="str">
        <f>IF(A19="","",IFERROR(SUMIFS(ESTIMATES!$F:$F,ESTIMATES!$A:$A,C19)+SUMIFS(ESTIMATES!$G:$G,ESTIMATES!$A:$A,C19)+SUMIFS(ESTIMATES!$H:$H,ESTIMATES!$A:$A,C19)+SUMIFS(ESTIMATES!$I:$I,ESTIMATES!$A:$A,C19)+SUMIFS(ESTIMATES!$J:$J,ESTIMATES!$A:$A,C19),0))</f>
        <v/>
      </c>
      <c r="J19" s="44" t="str">
        <f>IF(A19="","",SUMIF('JOB COSTING'!$B:$B,A19,'JOB COSTING'!$I:$I))</f>
        <v/>
      </c>
      <c r="K19" s="44" t="str">
        <f t="shared" si="0"/>
        <v/>
      </c>
      <c r="L19" s="52">
        <f t="shared" si="1"/>
        <v>0</v>
      </c>
    </row>
    <row r="20" spans="1:12" s="53" customFormat="1" x14ac:dyDescent="0.25">
      <c r="A20" s="40"/>
      <c r="B20" s="40" t="str">
        <f>IF(C20="","",IFERROR(INDEX(ESTIMATES!$B:$B,MATCH(C20,ESTIMATES!$A:$A,0)),""))</f>
        <v/>
      </c>
      <c r="C20" s="40"/>
      <c r="D20" s="40"/>
      <c r="E20" s="41"/>
      <c r="F20" s="41"/>
      <c r="G20" s="51"/>
      <c r="H20" s="42"/>
      <c r="I20" s="42" t="str">
        <f>IF(A20="","",IFERROR(SUMIFS(ESTIMATES!$F:$F,ESTIMATES!$A:$A,C20)+SUMIFS(ESTIMATES!$G:$G,ESTIMATES!$A:$A,C20)+SUMIFS(ESTIMATES!$H:$H,ESTIMATES!$A:$A,C20)+SUMIFS(ESTIMATES!$I:$I,ESTIMATES!$A:$A,C20)+SUMIFS(ESTIMATES!$J:$J,ESTIMATES!$A:$A,C20),0))</f>
        <v/>
      </c>
      <c r="J20" s="44" t="str">
        <f>IF(A20="","",SUMIF('JOB COSTING'!$B:$B,A20,'JOB COSTING'!$I:$I))</f>
        <v/>
      </c>
      <c r="K20" s="44" t="str">
        <f t="shared" si="0"/>
        <v/>
      </c>
      <c r="L20" s="52">
        <f t="shared" si="1"/>
        <v>0</v>
      </c>
    </row>
    <row r="21" spans="1:12" s="53" customFormat="1" x14ac:dyDescent="0.25">
      <c r="A21" s="40"/>
      <c r="B21" s="40" t="str">
        <f>IF(C21="","",IFERROR(INDEX(ESTIMATES!$B:$B,MATCH(C21,ESTIMATES!$A:$A,0)),""))</f>
        <v/>
      </c>
      <c r="C21" s="40"/>
      <c r="D21" s="40"/>
      <c r="E21" s="41"/>
      <c r="F21" s="41"/>
      <c r="G21" s="51"/>
      <c r="H21" s="42"/>
      <c r="I21" s="42" t="str">
        <f>IF(A21="","",IFERROR(SUMIFS(ESTIMATES!$F:$F,ESTIMATES!$A:$A,C21)+SUMIFS(ESTIMATES!$G:$G,ESTIMATES!$A:$A,C21)+SUMIFS(ESTIMATES!$H:$H,ESTIMATES!$A:$A,C21)+SUMIFS(ESTIMATES!$I:$I,ESTIMATES!$A:$A,C21)+SUMIFS(ESTIMATES!$J:$J,ESTIMATES!$A:$A,C21),0))</f>
        <v/>
      </c>
      <c r="J21" s="44" t="str">
        <f>IF(A21="","",SUMIF('JOB COSTING'!$B:$B,A21,'JOB COSTING'!$I:$I))</f>
        <v/>
      </c>
      <c r="K21" s="44" t="str">
        <f t="shared" si="0"/>
        <v/>
      </c>
      <c r="L21" s="52">
        <f t="shared" si="1"/>
        <v>0</v>
      </c>
    </row>
    <row r="22" spans="1:12" s="53" customFormat="1" x14ac:dyDescent="0.25">
      <c r="A22" s="40"/>
      <c r="B22" s="40" t="str">
        <f>IF(C22="","",IFERROR(INDEX(ESTIMATES!$B:$B,MATCH(C22,ESTIMATES!$A:$A,0)),""))</f>
        <v/>
      </c>
      <c r="C22" s="40"/>
      <c r="D22" s="40"/>
      <c r="E22" s="41"/>
      <c r="F22" s="41"/>
      <c r="G22" s="51"/>
      <c r="H22" s="42"/>
      <c r="I22" s="42" t="str">
        <f>IF(A22="","",IFERROR(SUMIFS(ESTIMATES!$F:$F,ESTIMATES!$A:$A,C22)+SUMIFS(ESTIMATES!$G:$G,ESTIMATES!$A:$A,C22)+SUMIFS(ESTIMATES!$H:$H,ESTIMATES!$A:$A,C22)+SUMIFS(ESTIMATES!$I:$I,ESTIMATES!$A:$A,C22)+SUMIFS(ESTIMATES!$J:$J,ESTIMATES!$A:$A,C22),0))</f>
        <v/>
      </c>
      <c r="J22" s="44" t="str">
        <f>IF(A22="","",SUMIF('JOB COSTING'!$B:$B,A22,'JOB COSTING'!$I:$I))</f>
        <v/>
      </c>
      <c r="K22" s="44" t="str">
        <f t="shared" si="0"/>
        <v/>
      </c>
      <c r="L22" s="52">
        <f t="shared" si="1"/>
        <v>0</v>
      </c>
    </row>
    <row r="23" spans="1:12" s="53" customFormat="1" x14ac:dyDescent="0.25">
      <c r="A23" s="40"/>
      <c r="B23" s="40" t="str">
        <f>IF(C23="","",IFERROR(INDEX(ESTIMATES!$B:$B,MATCH(C23,ESTIMATES!$A:$A,0)),""))</f>
        <v/>
      </c>
      <c r="C23" s="40"/>
      <c r="D23" s="40"/>
      <c r="E23" s="41"/>
      <c r="F23" s="41"/>
      <c r="G23" s="51"/>
      <c r="H23" s="42"/>
      <c r="I23" s="42" t="str">
        <f>IF(A23="","",IFERROR(SUMIFS(ESTIMATES!$F:$F,ESTIMATES!$A:$A,C23)+SUMIFS(ESTIMATES!$G:$G,ESTIMATES!$A:$A,C23)+SUMIFS(ESTIMATES!$H:$H,ESTIMATES!$A:$A,C23)+SUMIFS(ESTIMATES!$I:$I,ESTIMATES!$A:$A,C23)+SUMIFS(ESTIMATES!$J:$J,ESTIMATES!$A:$A,C23),0))</f>
        <v/>
      </c>
      <c r="J23" s="44" t="str">
        <f>IF(A23="","",SUMIF('JOB COSTING'!$B:$B,A23,'JOB COSTING'!$I:$I))</f>
        <v/>
      </c>
      <c r="K23" s="44" t="str">
        <f t="shared" si="0"/>
        <v/>
      </c>
      <c r="L23" s="52">
        <f t="shared" si="1"/>
        <v>0</v>
      </c>
    </row>
    <row r="24" spans="1:12" s="53" customFormat="1" x14ac:dyDescent="0.25">
      <c r="A24" s="40"/>
      <c r="B24" s="40" t="str">
        <f>IF(C24="","",IFERROR(INDEX(ESTIMATES!$B:$B,MATCH(C24,ESTIMATES!$A:$A,0)),""))</f>
        <v/>
      </c>
      <c r="C24" s="40"/>
      <c r="D24" s="40"/>
      <c r="E24" s="41"/>
      <c r="F24" s="41"/>
      <c r="G24" s="51"/>
      <c r="H24" s="42"/>
      <c r="I24" s="42" t="str">
        <f>IF(A24="","",IFERROR(SUMIFS(ESTIMATES!$F:$F,ESTIMATES!$A:$A,C24)+SUMIFS(ESTIMATES!$G:$G,ESTIMATES!$A:$A,C24)+SUMIFS(ESTIMATES!$H:$H,ESTIMATES!$A:$A,C24)+SUMIFS(ESTIMATES!$I:$I,ESTIMATES!$A:$A,C24)+SUMIFS(ESTIMATES!$J:$J,ESTIMATES!$A:$A,C24),0))</f>
        <v/>
      </c>
      <c r="J24" s="44" t="str">
        <f>IF(A24="","",SUMIF('JOB COSTING'!$B:$B,A24,'JOB COSTING'!$I:$I))</f>
        <v/>
      </c>
      <c r="K24" s="44" t="str">
        <f t="shared" si="0"/>
        <v/>
      </c>
      <c r="L24" s="52">
        <f t="shared" si="1"/>
        <v>0</v>
      </c>
    </row>
    <row r="25" spans="1:12" s="53" customFormat="1" x14ac:dyDescent="0.25">
      <c r="A25" s="40"/>
      <c r="B25" s="40" t="str">
        <f>IF(C25="","",IFERROR(INDEX(ESTIMATES!$B:$B,MATCH(C25,ESTIMATES!$A:$A,0)),""))</f>
        <v/>
      </c>
      <c r="C25" s="40"/>
      <c r="D25" s="40"/>
      <c r="E25" s="41"/>
      <c r="F25" s="41"/>
      <c r="G25" s="51"/>
      <c r="H25" s="42"/>
      <c r="I25" s="42" t="str">
        <f>IF(A25="","",IFERROR(SUMIFS(ESTIMATES!$F:$F,ESTIMATES!$A:$A,C25)+SUMIFS(ESTIMATES!$G:$G,ESTIMATES!$A:$A,C25)+SUMIFS(ESTIMATES!$H:$H,ESTIMATES!$A:$A,C25)+SUMIFS(ESTIMATES!$I:$I,ESTIMATES!$A:$A,C25)+SUMIFS(ESTIMATES!$J:$J,ESTIMATES!$A:$A,C25),0))</f>
        <v/>
      </c>
      <c r="J25" s="44" t="str">
        <f>IF(A25="","",SUMIF('JOB COSTING'!$B:$B,A25,'JOB COSTING'!$I:$I))</f>
        <v/>
      </c>
      <c r="K25" s="44" t="str">
        <f t="shared" si="0"/>
        <v/>
      </c>
      <c r="L25" s="52">
        <f t="shared" si="1"/>
        <v>0</v>
      </c>
    </row>
    <row r="26" spans="1:12" s="53" customFormat="1" x14ac:dyDescent="0.25">
      <c r="A26" s="40"/>
      <c r="B26" s="40" t="str">
        <f>IF(C26="","",IFERROR(INDEX(ESTIMATES!$B:$B,MATCH(C26,ESTIMATES!$A:$A,0)),""))</f>
        <v/>
      </c>
      <c r="C26" s="40"/>
      <c r="D26" s="40"/>
      <c r="E26" s="41"/>
      <c r="F26" s="41"/>
      <c r="G26" s="51"/>
      <c r="H26" s="42"/>
      <c r="I26" s="42" t="str">
        <f>IF(A26="","",IFERROR(SUMIFS(ESTIMATES!$F:$F,ESTIMATES!$A:$A,C26)+SUMIFS(ESTIMATES!$G:$G,ESTIMATES!$A:$A,C26)+SUMIFS(ESTIMATES!$H:$H,ESTIMATES!$A:$A,C26)+SUMIFS(ESTIMATES!$I:$I,ESTIMATES!$A:$A,C26)+SUMIFS(ESTIMATES!$J:$J,ESTIMATES!$A:$A,C26),0))</f>
        <v/>
      </c>
      <c r="J26" s="44" t="str">
        <f>IF(A26="","",SUMIF('JOB COSTING'!$B:$B,A26,'JOB COSTING'!$I:$I))</f>
        <v/>
      </c>
      <c r="K26" s="44" t="str">
        <f t="shared" si="0"/>
        <v/>
      </c>
      <c r="L26" s="52">
        <f t="shared" si="1"/>
        <v>0</v>
      </c>
    </row>
    <row r="27" spans="1:12" s="53" customFormat="1" x14ac:dyDescent="0.25">
      <c r="A27" s="40"/>
      <c r="B27" s="40" t="str">
        <f>IF(C27="","",IFERROR(INDEX(ESTIMATES!$B:$B,MATCH(C27,ESTIMATES!$A:$A,0)),""))</f>
        <v/>
      </c>
      <c r="C27" s="40"/>
      <c r="D27" s="40"/>
      <c r="E27" s="41"/>
      <c r="F27" s="41"/>
      <c r="G27" s="51"/>
      <c r="H27" s="42"/>
      <c r="I27" s="42" t="str">
        <f>IF(A27="","",IFERROR(SUMIFS(ESTIMATES!$F:$F,ESTIMATES!$A:$A,C27)+SUMIFS(ESTIMATES!$G:$G,ESTIMATES!$A:$A,C27)+SUMIFS(ESTIMATES!$H:$H,ESTIMATES!$A:$A,C27)+SUMIFS(ESTIMATES!$I:$I,ESTIMATES!$A:$A,C27)+SUMIFS(ESTIMATES!$J:$J,ESTIMATES!$A:$A,C27),0))</f>
        <v/>
      </c>
      <c r="J27" s="44" t="str">
        <f>IF(A27="","",SUMIF('JOB COSTING'!$B:$B,A27,'JOB COSTING'!$I:$I))</f>
        <v/>
      </c>
      <c r="K27" s="44" t="str">
        <f t="shared" si="0"/>
        <v/>
      </c>
      <c r="L27" s="52">
        <f t="shared" si="1"/>
        <v>0</v>
      </c>
    </row>
    <row r="28" spans="1:12" s="53" customFormat="1" x14ac:dyDescent="0.25">
      <c r="A28" s="40"/>
      <c r="B28" s="40" t="str">
        <f>IF(C28="","",IFERROR(INDEX(ESTIMATES!$B:$B,MATCH(C28,ESTIMATES!$A:$A,0)),""))</f>
        <v/>
      </c>
      <c r="C28" s="40"/>
      <c r="D28" s="40"/>
      <c r="E28" s="41"/>
      <c r="F28" s="41"/>
      <c r="G28" s="51"/>
      <c r="H28" s="42"/>
      <c r="I28" s="42" t="str">
        <f>IF(A28="","",IFERROR(SUMIFS(ESTIMATES!$F:$F,ESTIMATES!$A:$A,C28)+SUMIFS(ESTIMATES!$G:$G,ESTIMATES!$A:$A,C28)+SUMIFS(ESTIMATES!$H:$H,ESTIMATES!$A:$A,C28)+SUMIFS(ESTIMATES!$I:$I,ESTIMATES!$A:$A,C28)+SUMIFS(ESTIMATES!$J:$J,ESTIMATES!$A:$A,C28),0))</f>
        <v/>
      </c>
      <c r="J28" s="44" t="str">
        <f>IF(A28="","",SUMIF('JOB COSTING'!$B:$B,A28,'JOB COSTING'!$I:$I))</f>
        <v/>
      </c>
      <c r="K28" s="44" t="str">
        <f t="shared" si="0"/>
        <v/>
      </c>
      <c r="L28" s="52">
        <f t="shared" si="1"/>
        <v>0</v>
      </c>
    </row>
    <row r="29" spans="1:12" s="53" customFormat="1" x14ac:dyDescent="0.25">
      <c r="A29" s="40"/>
      <c r="B29" s="40" t="str">
        <f>IF(C29="","",IFERROR(INDEX(ESTIMATES!$B:$B,MATCH(C29,ESTIMATES!$A:$A,0)),""))</f>
        <v/>
      </c>
      <c r="C29" s="40"/>
      <c r="D29" s="40"/>
      <c r="E29" s="41"/>
      <c r="F29" s="41"/>
      <c r="G29" s="51"/>
      <c r="H29" s="42"/>
      <c r="I29" s="42" t="str">
        <f>IF(A29="","",IFERROR(SUMIFS(ESTIMATES!$F:$F,ESTIMATES!$A:$A,C29)+SUMIFS(ESTIMATES!$G:$G,ESTIMATES!$A:$A,C29)+SUMIFS(ESTIMATES!$H:$H,ESTIMATES!$A:$A,C29)+SUMIFS(ESTIMATES!$I:$I,ESTIMATES!$A:$A,C29)+SUMIFS(ESTIMATES!$J:$J,ESTIMATES!$A:$A,C29),0))</f>
        <v/>
      </c>
      <c r="J29" s="44" t="str">
        <f>IF(A29="","",SUMIF('JOB COSTING'!$B:$B,A29,'JOB COSTING'!$I:$I))</f>
        <v/>
      </c>
      <c r="K29" s="44" t="str">
        <f t="shared" si="0"/>
        <v/>
      </c>
      <c r="L29" s="52">
        <f t="shared" si="1"/>
        <v>0</v>
      </c>
    </row>
    <row r="30" spans="1:12" s="53" customFormat="1" x14ac:dyDescent="0.25">
      <c r="A30" s="40"/>
      <c r="B30" s="40" t="str">
        <f>IF(C30="","",IFERROR(INDEX(ESTIMATES!$B:$B,MATCH(C30,ESTIMATES!$A:$A,0)),""))</f>
        <v/>
      </c>
      <c r="C30" s="40"/>
      <c r="D30" s="40"/>
      <c r="E30" s="41"/>
      <c r="F30" s="41"/>
      <c r="G30" s="51"/>
      <c r="H30" s="42"/>
      <c r="I30" s="42" t="str">
        <f>IF(A30="","",IFERROR(SUMIFS(ESTIMATES!$F:$F,ESTIMATES!$A:$A,C30)+SUMIFS(ESTIMATES!$G:$G,ESTIMATES!$A:$A,C30)+SUMIFS(ESTIMATES!$H:$H,ESTIMATES!$A:$A,C30)+SUMIFS(ESTIMATES!$I:$I,ESTIMATES!$A:$A,C30)+SUMIFS(ESTIMATES!$J:$J,ESTIMATES!$A:$A,C30),0))</f>
        <v/>
      </c>
      <c r="J30" s="44" t="str">
        <f>IF(A30="","",SUMIF('JOB COSTING'!$B:$B,A30,'JOB COSTING'!$I:$I))</f>
        <v/>
      </c>
      <c r="K30" s="44" t="str">
        <f t="shared" si="0"/>
        <v/>
      </c>
      <c r="L30" s="52">
        <f t="shared" si="1"/>
        <v>0</v>
      </c>
    </row>
    <row r="31" spans="1:12" s="53" customFormat="1" x14ac:dyDescent="0.25">
      <c r="A31" s="40"/>
      <c r="B31" s="40" t="str">
        <f>IF(C31="","",IFERROR(INDEX(ESTIMATES!$B:$B,MATCH(C31,ESTIMATES!$A:$A,0)),""))</f>
        <v/>
      </c>
      <c r="C31" s="40"/>
      <c r="D31" s="40"/>
      <c r="E31" s="41"/>
      <c r="F31" s="41"/>
      <c r="G31" s="51"/>
      <c r="H31" s="42"/>
      <c r="I31" s="42" t="str">
        <f>IF(A31="","",IFERROR(SUMIFS(ESTIMATES!$F:$F,ESTIMATES!$A:$A,C31)+SUMIFS(ESTIMATES!$G:$G,ESTIMATES!$A:$A,C31)+SUMIFS(ESTIMATES!$H:$H,ESTIMATES!$A:$A,C31)+SUMIFS(ESTIMATES!$I:$I,ESTIMATES!$A:$A,C31)+SUMIFS(ESTIMATES!$J:$J,ESTIMATES!$A:$A,C31),0))</f>
        <v/>
      </c>
      <c r="J31" s="44" t="str">
        <f>IF(A31="","",SUMIF('JOB COSTING'!$B:$B,A31,'JOB COSTING'!$I:$I))</f>
        <v/>
      </c>
      <c r="K31" s="44" t="str">
        <f t="shared" si="0"/>
        <v/>
      </c>
      <c r="L31" s="52">
        <f t="shared" si="1"/>
        <v>0</v>
      </c>
    </row>
    <row r="32" spans="1:12" s="53" customFormat="1" x14ac:dyDescent="0.25">
      <c r="A32" s="40"/>
      <c r="B32" s="40" t="str">
        <f>IF(C32="","",IFERROR(INDEX(ESTIMATES!$B:$B,MATCH(C32,ESTIMATES!$A:$A,0)),""))</f>
        <v/>
      </c>
      <c r="C32" s="40"/>
      <c r="D32" s="40"/>
      <c r="E32" s="41"/>
      <c r="F32" s="41"/>
      <c r="G32" s="51"/>
      <c r="H32" s="42"/>
      <c r="I32" s="42" t="str">
        <f>IF(A32="","",IFERROR(SUMIFS(ESTIMATES!$F:$F,ESTIMATES!$A:$A,C32)+SUMIFS(ESTIMATES!$G:$G,ESTIMATES!$A:$A,C32)+SUMIFS(ESTIMATES!$H:$H,ESTIMATES!$A:$A,C32)+SUMIFS(ESTIMATES!$I:$I,ESTIMATES!$A:$A,C32)+SUMIFS(ESTIMATES!$J:$J,ESTIMATES!$A:$A,C32),0))</f>
        <v/>
      </c>
      <c r="J32" s="44" t="str">
        <f>IF(A32="","",SUMIF('JOB COSTING'!$B:$B,A32,'JOB COSTING'!$I:$I))</f>
        <v/>
      </c>
      <c r="K32" s="44" t="str">
        <f t="shared" si="0"/>
        <v/>
      </c>
      <c r="L32" s="52">
        <f t="shared" si="1"/>
        <v>0</v>
      </c>
    </row>
    <row r="33" spans="1:12" s="53" customFormat="1" x14ac:dyDescent="0.25">
      <c r="A33" s="40"/>
      <c r="B33" s="40" t="str">
        <f>IF(C33="","",IFERROR(INDEX(ESTIMATES!$B:$B,MATCH(C33,ESTIMATES!$A:$A,0)),""))</f>
        <v/>
      </c>
      <c r="C33" s="40"/>
      <c r="D33" s="40"/>
      <c r="E33" s="41"/>
      <c r="F33" s="41"/>
      <c r="G33" s="51"/>
      <c r="H33" s="42"/>
      <c r="I33" s="42" t="str">
        <f>IF(A33="","",IFERROR(SUMIFS(ESTIMATES!$F:$F,ESTIMATES!$A:$A,C33)+SUMIFS(ESTIMATES!$G:$G,ESTIMATES!$A:$A,C33)+SUMIFS(ESTIMATES!$H:$H,ESTIMATES!$A:$A,C33)+SUMIFS(ESTIMATES!$I:$I,ESTIMATES!$A:$A,C33)+SUMIFS(ESTIMATES!$J:$J,ESTIMATES!$A:$A,C33),0))</f>
        <v/>
      </c>
      <c r="J33" s="44" t="str">
        <f>IF(A33="","",SUMIF('JOB COSTING'!$B:$B,A33,'JOB COSTING'!$I:$I))</f>
        <v/>
      </c>
      <c r="K33" s="44" t="str">
        <f t="shared" si="0"/>
        <v/>
      </c>
      <c r="L33" s="52">
        <f t="shared" si="1"/>
        <v>0</v>
      </c>
    </row>
    <row r="34" spans="1:12" s="53" customFormat="1" x14ac:dyDescent="0.25">
      <c r="A34" s="40"/>
      <c r="B34" s="40" t="str">
        <f>IF(C34="","",IFERROR(INDEX(ESTIMATES!$B:$B,MATCH(C34,ESTIMATES!$A:$A,0)),""))</f>
        <v/>
      </c>
      <c r="C34" s="40"/>
      <c r="D34" s="40"/>
      <c r="E34" s="41"/>
      <c r="F34" s="41"/>
      <c r="G34" s="51"/>
      <c r="H34" s="42"/>
      <c r="I34" s="42" t="str">
        <f>IF(A34="","",IFERROR(SUMIFS(ESTIMATES!$F:$F,ESTIMATES!$A:$A,C34)+SUMIFS(ESTIMATES!$G:$G,ESTIMATES!$A:$A,C34)+SUMIFS(ESTIMATES!$H:$H,ESTIMATES!$A:$A,C34)+SUMIFS(ESTIMATES!$I:$I,ESTIMATES!$A:$A,C34)+SUMIFS(ESTIMATES!$J:$J,ESTIMATES!$A:$A,C34),0))</f>
        <v/>
      </c>
      <c r="J34" s="44" t="str">
        <f>IF(A34="","",SUMIF('JOB COSTING'!$B:$B,A34,'JOB COSTING'!$I:$I))</f>
        <v/>
      </c>
      <c r="K34" s="44" t="str">
        <f t="shared" si="0"/>
        <v/>
      </c>
      <c r="L34" s="52">
        <f t="shared" si="1"/>
        <v>0</v>
      </c>
    </row>
    <row r="35" spans="1:12" s="53" customFormat="1" x14ac:dyDescent="0.25">
      <c r="A35" s="40"/>
      <c r="B35" s="40" t="str">
        <f>IF(C35="","",IFERROR(INDEX(ESTIMATES!$B:$B,MATCH(C35,ESTIMATES!$A:$A,0)),""))</f>
        <v/>
      </c>
      <c r="C35" s="40"/>
      <c r="D35" s="40"/>
      <c r="E35" s="41"/>
      <c r="F35" s="41"/>
      <c r="G35" s="51"/>
      <c r="H35" s="42"/>
      <c r="I35" s="42" t="str">
        <f>IF(A35="","",IFERROR(SUMIFS(ESTIMATES!$F:$F,ESTIMATES!$A:$A,C35)+SUMIFS(ESTIMATES!$G:$G,ESTIMATES!$A:$A,C35)+SUMIFS(ESTIMATES!$H:$H,ESTIMATES!$A:$A,C35)+SUMIFS(ESTIMATES!$I:$I,ESTIMATES!$A:$A,C35)+SUMIFS(ESTIMATES!$J:$J,ESTIMATES!$A:$A,C35),0))</f>
        <v/>
      </c>
      <c r="J35" s="44" t="str">
        <f>IF(A35="","",SUMIF('JOB COSTING'!$B:$B,A35,'JOB COSTING'!$I:$I))</f>
        <v/>
      </c>
      <c r="K35" s="44" t="str">
        <f t="shared" si="0"/>
        <v/>
      </c>
      <c r="L35" s="52">
        <f t="shared" si="1"/>
        <v>0</v>
      </c>
    </row>
    <row r="36" spans="1:12" s="53" customFormat="1" x14ac:dyDescent="0.25">
      <c r="A36" s="40"/>
      <c r="B36" s="40" t="str">
        <f>IF(C36="","",IFERROR(INDEX(ESTIMATES!$B:$B,MATCH(C36,ESTIMATES!$A:$A,0)),""))</f>
        <v/>
      </c>
      <c r="C36" s="40"/>
      <c r="D36" s="40"/>
      <c r="E36" s="41"/>
      <c r="F36" s="41"/>
      <c r="G36" s="51"/>
      <c r="H36" s="42"/>
      <c r="I36" s="42" t="str">
        <f>IF(A36="","",IFERROR(SUMIFS(ESTIMATES!$F:$F,ESTIMATES!$A:$A,C36)+SUMIFS(ESTIMATES!$G:$G,ESTIMATES!$A:$A,C36)+SUMIFS(ESTIMATES!$H:$H,ESTIMATES!$A:$A,C36)+SUMIFS(ESTIMATES!$I:$I,ESTIMATES!$A:$A,C36)+SUMIFS(ESTIMATES!$J:$J,ESTIMATES!$A:$A,C36),0))</f>
        <v/>
      </c>
      <c r="J36" s="44" t="str">
        <f>IF(A36="","",SUMIF('JOB COSTING'!$B:$B,A36,'JOB COSTING'!$I:$I))</f>
        <v/>
      </c>
      <c r="K36" s="44" t="str">
        <f t="shared" si="0"/>
        <v/>
      </c>
      <c r="L36" s="52">
        <f t="shared" si="1"/>
        <v>0</v>
      </c>
    </row>
    <row r="37" spans="1:12" s="53" customFormat="1" x14ac:dyDescent="0.25">
      <c r="A37" s="40"/>
      <c r="B37" s="40" t="str">
        <f>IF(C37="","",IFERROR(INDEX(ESTIMATES!$B:$B,MATCH(C37,ESTIMATES!$A:$A,0)),""))</f>
        <v/>
      </c>
      <c r="C37" s="40"/>
      <c r="D37" s="40"/>
      <c r="E37" s="41"/>
      <c r="F37" s="41"/>
      <c r="G37" s="51"/>
      <c r="H37" s="42"/>
      <c r="I37" s="42" t="str">
        <f>IF(A37="","",IFERROR(SUMIFS(ESTIMATES!$F:$F,ESTIMATES!$A:$A,C37)+SUMIFS(ESTIMATES!$G:$G,ESTIMATES!$A:$A,C37)+SUMIFS(ESTIMATES!$H:$H,ESTIMATES!$A:$A,C37)+SUMIFS(ESTIMATES!$I:$I,ESTIMATES!$A:$A,C37)+SUMIFS(ESTIMATES!$J:$J,ESTIMATES!$A:$A,C37),0))</f>
        <v/>
      </c>
      <c r="J37" s="44" t="str">
        <f>IF(A37="","",SUMIF('JOB COSTING'!$B:$B,A37,'JOB COSTING'!$I:$I))</f>
        <v/>
      </c>
      <c r="K37" s="44" t="str">
        <f t="shared" si="0"/>
        <v/>
      </c>
      <c r="L37" s="52">
        <f t="shared" si="1"/>
        <v>0</v>
      </c>
    </row>
    <row r="38" spans="1:12" s="53" customFormat="1" x14ac:dyDescent="0.25">
      <c r="A38" s="40"/>
      <c r="B38" s="40" t="str">
        <f>IF(C38="","",IFERROR(INDEX(ESTIMATES!$B:$B,MATCH(C38,ESTIMATES!$A:$A,0)),""))</f>
        <v/>
      </c>
      <c r="C38" s="40"/>
      <c r="D38" s="40"/>
      <c r="E38" s="41"/>
      <c r="F38" s="41"/>
      <c r="G38" s="51"/>
      <c r="H38" s="42"/>
      <c r="I38" s="42" t="str">
        <f>IF(A38="","",IFERROR(SUMIFS(ESTIMATES!$F:$F,ESTIMATES!$A:$A,C38)+SUMIFS(ESTIMATES!$G:$G,ESTIMATES!$A:$A,C38)+SUMIFS(ESTIMATES!$H:$H,ESTIMATES!$A:$A,C38)+SUMIFS(ESTIMATES!$I:$I,ESTIMATES!$A:$A,C38)+SUMIFS(ESTIMATES!$J:$J,ESTIMATES!$A:$A,C38),0))</f>
        <v/>
      </c>
      <c r="J38" s="44" t="str">
        <f>IF(A38="","",SUMIF('JOB COSTING'!$B:$B,A38,'JOB COSTING'!$I:$I))</f>
        <v/>
      </c>
      <c r="K38" s="44" t="str">
        <f t="shared" si="0"/>
        <v/>
      </c>
      <c r="L38" s="52">
        <f t="shared" si="1"/>
        <v>0</v>
      </c>
    </row>
    <row r="39" spans="1:12" s="53" customFormat="1" x14ac:dyDescent="0.25">
      <c r="A39" s="40"/>
      <c r="B39" s="40" t="str">
        <f>IF(C39="","",IFERROR(INDEX(ESTIMATES!$B:$B,MATCH(C39,ESTIMATES!$A:$A,0)),""))</f>
        <v/>
      </c>
      <c r="C39" s="40"/>
      <c r="D39" s="40"/>
      <c r="E39" s="41"/>
      <c r="F39" s="41"/>
      <c r="G39" s="51"/>
      <c r="H39" s="42"/>
      <c r="I39" s="42" t="str">
        <f>IF(A39="","",IFERROR(SUMIFS(ESTIMATES!$F:$F,ESTIMATES!$A:$A,C39)+SUMIFS(ESTIMATES!$G:$G,ESTIMATES!$A:$A,C39)+SUMIFS(ESTIMATES!$H:$H,ESTIMATES!$A:$A,C39)+SUMIFS(ESTIMATES!$I:$I,ESTIMATES!$A:$A,C39)+SUMIFS(ESTIMATES!$J:$J,ESTIMATES!$A:$A,C39),0))</f>
        <v/>
      </c>
      <c r="J39" s="44" t="str">
        <f>IF(A39="","",SUMIF('JOB COSTING'!$B:$B,A39,'JOB COSTING'!$I:$I))</f>
        <v/>
      </c>
      <c r="K39" s="44" t="str">
        <f t="shared" si="0"/>
        <v/>
      </c>
      <c r="L39" s="52">
        <f t="shared" si="1"/>
        <v>0</v>
      </c>
    </row>
    <row r="40" spans="1:12" s="53" customFormat="1" x14ac:dyDescent="0.25">
      <c r="A40" s="40"/>
      <c r="B40" s="40" t="str">
        <f>IF(C40="","",IFERROR(INDEX(ESTIMATES!$B:$B,MATCH(C40,ESTIMATES!$A:$A,0)),""))</f>
        <v/>
      </c>
      <c r="C40" s="40"/>
      <c r="D40" s="40"/>
      <c r="E40" s="41"/>
      <c r="F40" s="41"/>
      <c r="G40" s="51"/>
      <c r="H40" s="42"/>
      <c r="I40" s="42" t="str">
        <f>IF(A40="","",IFERROR(SUMIFS(ESTIMATES!$F:$F,ESTIMATES!$A:$A,C40)+SUMIFS(ESTIMATES!$G:$G,ESTIMATES!$A:$A,C40)+SUMIFS(ESTIMATES!$H:$H,ESTIMATES!$A:$A,C40)+SUMIFS(ESTIMATES!$I:$I,ESTIMATES!$A:$A,C40)+SUMIFS(ESTIMATES!$J:$J,ESTIMATES!$A:$A,C40),0))</f>
        <v/>
      </c>
      <c r="J40" s="44" t="str">
        <f>IF(A40="","",SUMIF('JOB COSTING'!$B:$B,A40,'JOB COSTING'!$I:$I))</f>
        <v/>
      </c>
      <c r="K40" s="44" t="str">
        <f t="shared" si="0"/>
        <v/>
      </c>
      <c r="L40" s="52">
        <f t="shared" si="1"/>
        <v>0</v>
      </c>
    </row>
    <row r="41" spans="1:12" s="53" customFormat="1" x14ac:dyDescent="0.25">
      <c r="A41" s="40"/>
      <c r="B41" s="40" t="str">
        <f>IF(C41="","",IFERROR(INDEX(ESTIMATES!$B:$B,MATCH(C41,ESTIMATES!$A:$A,0)),""))</f>
        <v/>
      </c>
      <c r="C41" s="40"/>
      <c r="D41" s="40"/>
      <c r="E41" s="41"/>
      <c r="F41" s="41"/>
      <c r="G41" s="51"/>
      <c r="H41" s="42"/>
      <c r="I41" s="42" t="str">
        <f>IF(A41="","",IFERROR(SUMIFS(ESTIMATES!$F:$F,ESTIMATES!$A:$A,C41)+SUMIFS(ESTIMATES!$G:$G,ESTIMATES!$A:$A,C41)+SUMIFS(ESTIMATES!$H:$H,ESTIMATES!$A:$A,C41)+SUMIFS(ESTIMATES!$I:$I,ESTIMATES!$A:$A,C41)+SUMIFS(ESTIMATES!$J:$J,ESTIMATES!$A:$A,C41),0))</f>
        <v/>
      </c>
      <c r="J41" s="44" t="str">
        <f>IF(A41="","",SUMIF('JOB COSTING'!$B:$B,A41,'JOB COSTING'!$I:$I))</f>
        <v/>
      </c>
      <c r="K41" s="44" t="str">
        <f t="shared" si="0"/>
        <v/>
      </c>
      <c r="L41" s="52">
        <f t="shared" si="1"/>
        <v>0</v>
      </c>
    </row>
    <row r="42" spans="1:12" s="53" customFormat="1" x14ac:dyDescent="0.25">
      <c r="A42" s="40"/>
      <c r="B42" s="40" t="str">
        <f>IF(C42="","",IFERROR(INDEX(ESTIMATES!$B:$B,MATCH(C42,ESTIMATES!$A:$A,0)),""))</f>
        <v/>
      </c>
      <c r="C42" s="40"/>
      <c r="D42" s="40"/>
      <c r="E42" s="41"/>
      <c r="F42" s="41"/>
      <c r="G42" s="51"/>
      <c r="H42" s="42"/>
      <c r="I42" s="42" t="str">
        <f>IF(A42="","",IFERROR(SUMIFS(ESTIMATES!$F:$F,ESTIMATES!$A:$A,C42)+SUMIFS(ESTIMATES!$G:$G,ESTIMATES!$A:$A,C42)+SUMIFS(ESTIMATES!$H:$H,ESTIMATES!$A:$A,C42)+SUMIFS(ESTIMATES!$I:$I,ESTIMATES!$A:$A,C42)+SUMIFS(ESTIMATES!$J:$J,ESTIMATES!$A:$A,C42),0))</f>
        <v/>
      </c>
      <c r="J42" s="44" t="str">
        <f>IF(A42="","",SUMIF('JOB COSTING'!$B:$B,A42,'JOB COSTING'!$I:$I))</f>
        <v/>
      </c>
      <c r="K42" s="44" t="str">
        <f t="shared" si="0"/>
        <v/>
      </c>
      <c r="L42" s="52">
        <f t="shared" si="1"/>
        <v>0</v>
      </c>
    </row>
    <row r="43" spans="1:12" s="53" customFormat="1" x14ac:dyDescent="0.25">
      <c r="A43" s="40"/>
      <c r="B43" s="40" t="str">
        <f>IF(C43="","",IFERROR(INDEX(ESTIMATES!$B:$B,MATCH(C43,ESTIMATES!$A:$A,0)),""))</f>
        <v/>
      </c>
      <c r="C43" s="40"/>
      <c r="D43" s="40"/>
      <c r="E43" s="41"/>
      <c r="F43" s="41"/>
      <c r="G43" s="51"/>
      <c r="H43" s="42"/>
      <c r="I43" s="42" t="str">
        <f>IF(A43="","",IFERROR(SUMIFS(ESTIMATES!$F:$F,ESTIMATES!$A:$A,C43)+SUMIFS(ESTIMATES!$G:$G,ESTIMATES!$A:$A,C43)+SUMIFS(ESTIMATES!$H:$H,ESTIMATES!$A:$A,C43)+SUMIFS(ESTIMATES!$I:$I,ESTIMATES!$A:$A,C43)+SUMIFS(ESTIMATES!$J:$J,ESTIMATES!$A:$A,C43),0))</f>
        <v/>
      </c>
      <c r="J43" s="44" t="str">
        <f>IF(A43="","",SUMIF('JOB COSTING'!$B:$B,A43,'JOB COSTING'!$I:$I))</f>
        <v/>
      </c>
      <c r="K43" s="44" t="str">
        <f t="shared" si="0"/>
        <v/>
      </c>
      <c r="L43" s="52">
        <f t="shared" si="1"/>
        <v>0</v>
      </c>
    </row>
    <row r="44" spans="1:12" s="53" customFormat="1" x14ac:dyDescent="0.25">
      <c r="A44" s="40"/>
      <c r="B44" s="40" t="str">
        <f>IF(C44="","",IFERROR(INDEX(ESTIMATES!$B:$B,MATCH(C44,ESTIMATES!$A:$A,0)),""))</f>
        <v/>
      </c>
      <c r="C44" s="40"/>
      <c r="D44" s="40"/>
      <c r="E44" s="41"/>
      <c r="F44" s="41"/>
      <c r="G44" s="51"/>
      <c r="H44" s="42"/>
      <c r="I44" s="42" t="str">
        <f>IF(A44="","",IFERROR(SUMIFS(ESTIMATES!$F:$F,ESTIMATES!$A:$A,C44)+SUMIFS(ESTIMATES!$G:$G,ESTIMATES!$A:$A,C44)+SUMIFS(ESTIMATES!$H:$H,ESTIMATES!$A:$A,C44)+SUMIFS(ESTIMATES!$I:$I,ESTIMATES!$A:$A,C44)+SUMIFS(ESTIMATES!$J:$J,ESTIMATES!$A:$A,C44),0))</f>
        <v/>
      </c>
      <c r="J44" s="44" t="str">
        <f>IF(A44="","",SUMIF('JOB COSTING'!$B:$B,A44,'JOB COSTING'!$I:$I))</f>
        <v/>
      </c>
      <c r="K44" s="44" t="str">
        <f t="shared" si="0"/>
        <v/>
      </c>
      <c r="L44" s="52">
        <f t="shared" si="1"/>
        <v>0</v>
      </c>
    </row>
    <row r="45" spans="1:12" s="53" customFormat="1" x14ac:dyDescent="0.25">
      <c r="A45" s="40"/>
      <c r="B45" s="40" t="str">
        <f>IF(C45="","",IFERROR(INDEX(ESTIMATES!$B:$B,MATCH(C45,ESTIMATES!$A:$A,0)),""))</f>
        <v/>
      </c>
      <c r="C45" s="40"/>
      <c r="D45" s="40"/>
      <c r="E45" s="41"/>
      <c r="F45" s="41"/>
      <c r="G45" s="51"/>
      <c r="H45" s="42"/>
      <c r="I45" s="42" t="str">
        <f>IF(A45="","",IFERROR(SUMIFS(ESTIMATES!$F:$F,ESTIMATES!$A:$A,C45)+SUMIFS(ESTIMATES!$G:$G,ESTIMATES!$A:$A,C45)+SUMIFS(ESTIMATES!$H:$H,ESTIMATES!$A:$A,C45)+SUMIFS(ESTIMATES!$I:$I,ESTIMATES!$A:$A,C45)+SUMIFS(ESTIMATES!$J:$J,ESTIMATES!$A:$A,C45),0))</f>
        <v/>
      </c>
      <c r="J45" s="44" t="str">
        <f>IF(A45="","",SUMIF('JOB COSTING'!$B:$B,A45,'JOB COSTING'!$I:$I))</f>
        <v/>
      </c>
      <c r="K45" s="44" t="str">
        <f t="shared" si="0"/>
        <v/>
      </c>
      <c r="L45" s="52">
        <f t="shared" si="1"/>
        <v>0</v>
      </c>
    </row>
    <row r="46" spans="1:12" s="53" customFormat="1" x14ac:dyDescent="0.25">
      <c r="A46" s="40"/>
      <c r="B46" s="40" t="str">
        <f>IF(C46="","",IFERROR(INDEX(ESTIMATES!$B:$B,MATCH(C46,ESTIMATES!$A:$A,0)),""))</f>
        <v/>
      </c>
      <c r="C46" s="40"/>
      <c r="D46" s="40"/>
      <c r="E46" s="41"/>
      <c r="F46" s="41"/>
      <c r="G46" s="51"/>
      <c r="H46" s="42"/>
      <c r="I46" s="42" t="str">
        <f>IF(A46="","",IFERROR(SUMIFS(ESTIMATES!$F:$F,ESTIMATES!$A:$A,C46)+SUMIFS(ESTIMATES!$G:$G,ESTIMATES!$A:$A,C46)+SUMIFS(ESTIMATES!$H:$H,ESTIMATES!$A:$A,C46)+SUMIFS(ESTIMATES!$I:$I,ESTIMATES!$A:$A,C46)+SUMIFS(ESTIMATES!$J:$J,ESTIMATES!$A:$A,C46),0))</f>
        <v/>
      </c>
      <c r="J46" s="44" t="str">
        <f>IF(A46="","",SUMIF('JOB COSTING'!$B:$B,A46,'JOB COSTING'!$I:$I))</f>
        <v/>
      </c>
      <c r="K46" s="44" t="str">
        <f t="shared" si="0"/>
        <v/>
      </c>
      <c r="L46" s="52">
        <f t="shared" si="1"/>
        <v>0</v>
      </c>
    </row>
    <row r="47" spans="1:12" s="53" customFormat="1" x14ac:dyDescent="0.25">
      <c r="A47" s="40"/>
      <c r="B47" s="40" t="str">
        <f>IF(C47="","",IFERROR(INDEX(ESTIMATES!$B:$B,MATCH(C47,ESTIMATES!$A:$A,0)),""))</f>
        <v/>
      </c>
      <c r="C47" s="40"/>
      <c r="D47" s="40"/>
      <c r="E47" s="41"/>
      <c r="F47" s="41"/>
      <c r="G47" s="51"/>
      <c r="H47" s="42"/>
      <c r="I47" s="42" t="str">
        <f>IF(A47="","",IFERROR(SUMIFS(ESTIMATES!$F:$F,ESTIMATES!$A:$A,C47)+SUMIFS(ESTIMATES!$G:$G,ESTIMATES!$A:$A,C47)+SUMIFS(ESTIMATES!$H:$H,ESTIMATES!$A:$A,C47)+SUMIFS(ESTIMATES!$I:$I,ESTIMATES!$A:$A,C47)+SUMIFS(ESTIMATES!$J:$J,ESTIMATES!$A:$A,C47),0))</f>
        <v/>
      </c>
      <c r="J47" s="44" t="str">
        <f>IF(A47="","",SUMIF('JOB COSTING'!$B:$B,A47,'JOB COSTING'!$I:$I))</f>
        <v/>
      </c>
      <c r="K47" s="44" t="str">
        <f t="shared" si="0"/>
        <v/>
      </c>
      <c r="L47" s="52">
        <f t="shared" si="1"/>
        <v>0</v>
      </c>
    </row>
    <row r="48" spans="1:12" s="53" customFormat="1" x14ac:dyDescent="0.25">
      <c r="A48" s="40"/>
      <c r="B48" s="40" t="str">
        <f>IF(C48="","",IFERROR(INDEX(ESTIMATES!$B:$B,MATCH(C48,ESTIMATES!$A:$A,0)),""))</f>
        <v/>
      </c>
      <c r="C48" s="40"/>
      <c r="D48" s="40"/>
      <c r="E48" s="41"/>
      <c r="F48" s="41"/>
      <c r="G48" s="51"/>
      <c r="H48" s="42"/>
      <c r="I48" s="42" t="str">
        <f>IF(A48="","",IFERROR(SUMIFS(ESTIMATES!$F:$F,ESTIMATES!$A:$A,C48)+SUMIFS(ESTIMATES!$G:$G,ESTIMATES!$A:$A,C48)+SUMIFS(ESTIMATES!$H:$H,ESTIMATES!$A:$A,C48)+SUMIFS(ESTIMATES!$I:$I,ESTIMATES!$A:$A,C48)+SUMIFS(ESTIMATES!$J:$J,ESTIMATES!$A:$A,C48),0))</f>
        <v/>
      </c>
      <c r="J48" s="44" t="str">
        <f>IF(A48="","",SUMIF('JOB COSTING'!$B:$B,A48,'JOB COSTING'!$I:$I))</f>
        <v/>
      </c>
      <c r="K48" s="44" t="str">
        <f t="shared" si="0"/>
        <v/>
      </c>
      <c r="L48" s="52">
        <f t="shared" si="1"/>
        <v>0</v>
      </c>
    </row>
    <row r="49" spans="1:12" s="53" customFormat="1" x14ac:dyDescent="0.25">
      <c r="A49" s="40"/>
      <c r="B49" s="40" t="str">
        <f>IF(C49="","",IFERROR(INDEX(ESTIMATES!$B:$B,MATCH(C49,ESTIMATES!$A:$A,0)),""))</f>
        <v/>
      </c>
      <c r="C49" s="40"/>
      <c r="D49" s="40"/>
      <c r="E49" s="41"/>
      <c r="F49" s="41"/>
      <c r="G49" s="51"/>
      <c r="H49" s="42"/>
      <c r="I49" s="42" t="str">
        <f>IF(A49="","",IFERROR(SUMIFS(ESTIMATES!$F:$F,ESTIMATES!$A:$A,C49)+SUMIFS(ESTIMATES!$G:$G,ESTIMATES!$A:$A,C49)+SUMIFS(ESTIMATES!$H:$H,ESTIMATES!$A:$A,C49)+SUMIFS(ESTIMATES!$I:$I,ESTIMATES!$A:$A,C49)+SUMIFS(ESTIMATES!$J:$J,ESTIMATES!$A:$A,C49),0))</f>
        <v/>
      </c>
      <c r="J49" s="44" t="str">
        <f>IF(A49="","",SUMIF('JOB COSTING'!$B:$B,A49,'JOB COSTING'!$I:$I))</f>
        <v/>
      </c>
      <c r="K49" s="44" t="str">
        <f t="shared" si="0"/>
        <v/>
      </c>
      <c r="L49" s="52">
        <f t="shared" si="1"/>
        <v>0</v>
      </c>
    </row>
    <row r="50" spans="1:12" s="53" customFormat="1" x14ac:dyDescent="0.25">
      <c r="A50" s="40"/>
      <c r="B50" s="40" t="str">
        <f>IF(C50="","",IFERROR(INDEX(ESTIMATES!$B:$B,MATCH(C50,ESTIMATES!$A:$A,0)),""))</f>
        <v/>
      </c>
      <c r="C50" s="40"/>
      <c r="D50" s="40"/>
      <c r="E50" s="41"/>
      <c r="F50" s="41"/>
      <c r="G50" s="51"/>
      <c r="H50" s="42"/>
      <c r="I50" s="42" t="str">
        <f>IF(A50="","",IFERROR(SUMIFS(ESTIMATES!$F:$F,ESTIMATES!$A:$A,C50)+SUMIFS(ESTIMATES!$G:$G,ESTIMATES!$A:$A,C50)+SUMIFS(ESTIMATES!$H:$H,ESTIMATES!$A:$A,C50)+SUMIFS(ESTIMATES!$I:$I,ESTIMATES!$A:$A,C50)+SUMIFS(ESTIMATES!$J:$J,ESTIMATES!$A:$A,C50),0))</f>
        <v/>
      </c>
      <c r="J50" s="44" t="str">
        <f>IF(A50="","",SUMIF('JOB COSTING'!$B:$B,A50,'JOB COSTING'!$I:$I))</f>
        <v/>
      </c>
      <c r="K50" s="44" t="str">
        <f t="shared" si="0"/>
        <v/>
      </c>
      <c r="L50" s="52">
        <f t="shared" si="1"/>
        <v>0</v>
      </c>
    </row>
    <row r="51" spans="1:12" s="53" customFormat="1" x14ac:dyDescent="0.25">
      <c r="A51" s="40"/>
      <c r="B51" s="40" t="str">
        <f>IF(C51="","",IFERROR(INDEX(ESTIMATES!$B:$B,MATCH(C51,ESTIMATES!$A:$A,0)),""))</f>
        <v/>
      </c>
      <c r="C51" s="40"/>
      <c r="D51" s="40"/>
      <c r="E51" s="41"/>
      <c r="F51" s="41"/>
      <c r="G51" s="51"/>
      <c r="H51" s="42"/>
      <c r="I51" s="42" t="str">
        <f>IF(A51="","",IFERROR(SUMIFS(ESTIMATES!$F:$F,ESTIMATES!$A:$A,C51)+SUMIFS(ESTIMATES!$G:$G,ESTIMATES!$A:$A,C51)+SUMIFS(ESTIMATES!$H:$H,ESTIMATES!$A:$A,C51)+SUMIFS(ESTIMATES!$I:$I,ESTIMATES!$A:$A,C51)+SUMIFS(ESTIMATES!$J:$J,ESTIMATES!$A:$A,C51),0))</f>
        <v/>
      </c>
      <c r="J51" s="44" t="str">
        <f>IF(A51="","",SUMIF('JOB COSTING'!$B:$B,A51,'JOB COSTING'!$I:$I))</f>
        <v/>
      </c>
      <c r="K51" s="44" t="str">
        <f t="shared" si="0"/>
        <v/>
      </c>
      <c r="L51" s="52">
        <f t="shared" si="1"/>
        <v>0</v>
      </c>
    </row>
    <row r="52" spans="1:12" s="53" customFormat="1" x14ac:dyDescent="0.25">
      <c r="A52" s="40"/>
      <c r="B52" s="40" t="str">
        <f>IF(C52="","",IFERROR(INDEX(ESTIMATES!$B:$B,MATCH(C52,ESTIMATES!$A:$A,0)),""))</f>
        <v/>
      </c>
      <c r="C52" s="40"/>
      <c r="D52" s="40"/>
      <c r="E52" s="41"/>
      <c r="F52" s="41"/>
      <c r="G52" s="51"/>
      <c r="H52" s="42"/>
      <c r="I52" s="42" t="str">
        <f>IF(A52="","",IFERROR(SUMIFS(ESTIMATES!$F:$F,ESTIMATES!$A:$A,C52)+SUMIFS(ESTIMATES!$G:$G,ESTIMATES!$A:$A,C52)+SUMIFS(ESTIMATES!$H:$H,ESTIMATES!$A:$A,C52)+SUMIFS(ESTIMATES!$I:$I,ESTIMATES!$A:$A,C52)+SUMIFS(ESTIMATES!$J:$J,ESTIMATES!$A:$A,C52),0))</f>
        <v/>
      </c>
      <c r="J52" s="44" t="str">
        <f>IF(A52="","",SUMIF('JOB COSTING'!$B:$B,A52,'JOB COSTING'!$I:$I))</f>
        <v/>
      </c>
      <c r="K52" s="44" t="str">
        <f t="shared" si="0"/>
        <v/>
      </c>
      <c r="L52" s="52">
        <f t="shared" si="1"/>
        <v>0</v>
      </c>
    </row>
    <row r="53" spans="1:12" s="53" customFormat="1" x14ac:dyDescent="0.25">
      <c r="A53" s="40"/>
      <c r="B53" s="40" t="str">
        <f>IF(C53="","",IFERROR(INDEX(ESTIMATES!$B:$B,MATCH(C53,ESTIMATES!$A:$A,0)),""))</f>
        <v/>
      </c>
      <c r="C53" s="40"/>
      <c r="D53" s="40"/>
      <c r="E53" s="41"/>
      <c r="F53" s="41"/>
      <c r="G53" s="51"/>
      <c r="H53" s="42"/>
      <c r="I53" s="42" t="str">
        <f>IF(A53="","",IFERROR(SUMIFS(ESTIMATES!$F:$F,ESTIMATES!$A:$A,C53)+SUMIFS(ESTIMATES!$G:$G,ESTIMATES!$A:$A,C53)+SUMIFS(ESTIMATES!$H:$H,ESTIMATES!$A:$A,C53)+SUMIFS(ESTIMATES!$I:$I,ESTIMATES!$A:$A,C53)+SUMIFS(ESTIMATES!$J:$J,ESTIMATES!$A:$A,C53),0))</f>
        <v/>
      </c>
      <c r="J53" s="44" t="str">
        <f>IF(A53="","",SUMIF('JOB COSTING'!$B:$B,A53,'JOB COSTING'!$I:$I))</f>
        <v/>
      </c>
      <c r="K53" s="44" t="str">
        <f t="shared" si="0"/>
        <v/>
      </c>
      <c r="L53" s="52">
        <f t="shared" si="1"/>
        <v>0</v>
      </c>
    </row>
    <row r="54" spans="1:12" s="53" customFormat="1" x14ac:dyDescent="0.25">
      <c r="A54" s="40"/>
      <c r="B54" s="40" t="str">
        <f>IF(C54="","",IFERROR(INDEX(ESTIMATES!$B:$B,MATCH(C54,ESTIMATES!$A:$A,0)),""))</f>
        <v/>
      </c>
      <c r="C54" s="40"/>
      <c r="D54" s="40"/>
      <c r="E54" s="41"/>
      <c r="F54" s="41"/>
      <c r="G54" s="51"/>
      <c r="H54" s="42"/>
      <c r="I54" s="42" t="str">
        <f>IF(A54="","",IFERROR(SUMIFS(ESTIMATES!$F:$F,ESTIMATES!$A:$A,C54)+SUMIFS(ESTIMATES!$G:$G,ESTIMATES!$A:$A,C54)+SUMIFS(ESTIMATES!$H:$H,ESTIMATES!$A:$A,C54)+SUMIFS(ESTIMATES!$I:$I,ESTIMATES!$A:$A,C54)+SUMIFS(ESTIMATES!$J:$J,ESTIMATES!$A:$A,C54),0))</f>
        <v/>
      </c>
      <c r="J54" s="44" t="str">
        <f>IF(A54="","",SUMIF('JOB COSTING'!$B:$B,A54,'JOB COSTING'!$I:$I))</f>
        <v/>
      </c>
      <c r="K54" s="44" t="str">
        <f t="shared" si="0"/>
        <v/>
      </c>
      <c r="L54" s="52">
        <f t="shared" si="1"/>
        <v>0</v>
      </c>
    </row>
    <row r="55" spans="1:12" s="53" customFormat="1" x14ac:dyDescent="0.25">
      <c r="A55" s="40"/>
      <c r="B55" s="40" t="str">
        <f>IF(C55="","",IFERROR(INDEX(ESTIMATES!$B:$B,MATCH(C55,ESTIMATES!$A:$A,0)),""))</f>
        <v/>
      </c>
      <c r="C55" s="40"/>
      <c r="D55" s="40"/>
      <c r="E55" s="41"/>
      <c r="F55" s="41"/>
      <c r="G55" s="51"/>
      <c r="H55" s="42"/>
      <c r="I55" s="42" t="str">
        <f>IF(A55="","",IFERROR(SUMIFS(ESTIMATES!$F:$F,ESTIMATES!$A:$A,C55)+SUMIFS(ESTIMATES!$G:$G,ESTIMATES!$A:$A,C55)+SUMIFS(ESTIMATES!$H:$H,ESTIMATES!$A:$A,C55)+SUMIFS(ESTIMATES!$I:$I,ESTIMATES!$A:$A,C55)+SUMIFS(ESTIMATES!$J:$J,ESTIMATES!$A:$A,C55),0))</f>
        <v/>
      </c>
      <c r="J55" s="44" t="str">
        <f>IF(A55="","",SUMIF('JOB COSTING'!$B:$B,A55,'JOB COSTING'!$I:$I))</f>
        <v/>
      </c>
      <c r="K55" s="44" t="str">
        <f t="shared" si="0"/>
        <v/>
      </c>
      <c r="L55" s="52">
        <f t="shared" si="1"/>
        <v>0</v>
      </c>
    </row>
    <row r="56" spans="1:12" s="53" customFormat="1" x14ac:dyDescent="0.25">
      <c r="A56" s="40"/>
      <c r="B56" s="40" t="str">
        <f>IF(C56="","",IFERROR(INDEX(ESTIMATES!$B:$B,MATCH(C56,ESTIMATES!$A:$A,0)),""))</f>
        <v/>
      </c>
      <c r="C56" s="40"/>
      <c r="D56" s="40"/>
      <c r="E56" s="41"/>
      <c r="F56" s="41"/>
      <c r="G56" s="51"/>
      <c r="H56" s="42"/>
      <c r="I56" s="42" t="str">
        <f>IF(A56="","",IFERROR(SUMIFS(ESTIMATES!$F:$F,ESTIMATES!$A:$A,C56)+SUMIFS(ESTIMATES!$G:$G,ESTIMATES!$A:$A,C56)+SUMIFS(ESTIMATES!$H:$H,ESTIMATES!$A:$A,C56)+SUMIFS(ESTIMATES!$I:$I,ESTIMATES!$A:$A,C56)+SUMIFS(ESTIMATES!$J:$J,ESTIMATES!$A:$A,C56),0))</f>
        <v/>
      </c>
      <c r="J56" s="44" t="str">
        <f>IF(A56="","",SUMIF('JOB COSTING'!$B:$B,A56,'JOB COSTING'!$I:$I))</f>
        <v/>
      </c>
      <c r="K56" s="44" t="str">
        <f t="shared" si="0"/>
        <v/>
      </c>
      <c r="L56" s="52">
        <f t="shared" si="1"/>
        <v>0</v>
      </c>
    </row>
    <row r="57" spans="1:12" s="53" customFormat="1" x14ac:dyDescent="0.25">
      <c r="A57" s="40"/>
      <c r="B57" s="40" t="str">
        <f>IF(C57="","",IFERROR(INDEX(ESTIMATES!$B:$B,MATCH(C57,ESTIMATES!$A:$A,0)),""))</f>
        <v/>
      </c>
      <c r="C57" s="40"/>
      <c r="D57" s="40"/>
      <c r="E57" s="41"/>
      <c r="F57" s="41"/>
      <c r="G57" s="51"/>
      <c r="H57" s="42"/>
      <c r="I57" s="42" t="str">
        <f>IF(A57="","",IFERROR(SUMIFS(ESTIMATES!$F:$F,ESTIMATES!$A:$A,C57)+SUMIFS(ESTIMATES!$G:$G,ESTIMATES!$A:$A,C57)+SUMIFS(ESTIMATES!$H:$H,ESTIMATES!$A:$A,C57)+SUMIFS(ESTIMATES!$I:$I,ESTIMATES!$A:$A,C57)+SUMIFS(ESTIMATES!$J:$J,ESTIMATES!$A:$A,C57),0))</f>
        <v/>
      </c>
      <c r="J57" s="44" t="str">
        <f>IF(A57="","",SUMIF('JOB COSTING'!$B:$B,A57,'JOB COSTING'!$I:$I))</f>
        <v/>
      </c>
      <c r="K57" s="44" t="str">
        <f t="shared" si="0"/>
        <v/>
      </c>
      <c r="L57" s="52">
        <f t="shared" si="1"/>
        <v>0</v>
      </c>
    </row>
    <row r="58" spans="1:12" s="53" customFormat="1" x14ac:dyDescent="0.25">
      <c r="A58" s="40"/>
      <c r="B58" s="40" t="str">
        <f>IF(C58="","",IFERROR(INDEX(ESTIMATES!$B:$B,MATCH(C58,ESTIMATES!$A:$A,0)),""))</f>
        <v/>
      </c>
      <c r="C58" s="40"/>
      <c r="D58" s="40"/>
      <c r="E58" s="41"/>
      <c r="F58" s="41"/>
      <c r="G58" s="51"/>
      <c r="H58" s="42"/>
      <c r="I58" s="42" t="str">
        <f>IF(A58="","",IFERROR(SUMIFS(ESTIMATES!$F:$F,ESTIMATES!$A:$A,C58)+SUMIFS(ESTIMATES!$G:$G,ESTIMATES!$A:$A,C58)+SUMIFS(ESTIMATES!$H:$H,ESTIMATES!$A:$A,C58)+SUMIFS(ESTIMATES!$I:$I,ESTIMATES!$A:$A,C58)+SUMIFS(ESTIMATES!$J:$J,ESTIMATES!$A:$A,C58),0))</f>
        <v/>
      </c>
      <c r="J58" s="44" t="str">
        <f>IF(A58="","",SUMIF('JOB COSTING'!$B:$B,A58,'JOB COSTING'!$I:$I))</f>
        <v/>
      </c>
      <c r="K58" s="44" t="str">
        <f t="shared" si="0"/>
        <v/>
      </c>
      <c r="L58" s="52">
        <f t="shared" si="1"/>
        <v>0</v>
      </c>
    </row>
    <row r="59" spans="1:12" s="53" customFormat="1" x14ac:dyDescent="0.25">
      <c r="A59" s="40"/>
      <c r="B59" s="40" t="str">
        <f>IF(C59="","",IFERROR(INDEX(ESTIMATES!$B:$B,MATCH(C59,ESTIMATES!$A:$A,0)),""))</f>
        <v/>
      </c>
      <c r="C59" s="40"/>
      <c r="D59" s="40"/>
      <c r="E59" s="41"/>
      <c r="F59" s="41"/>
      <c r="G59" s="51"/>
      <c r="H59" s="42"/>
      <c r="I59" s="42" t="str">
        <f>IF(A59="","",IFERROR(SUMIFS(ESTIMATES!$F:$F,ESTIMATES!$A:$A,C59)+SUMIFS(ESTIMATES!$G:$G,ESTIMATES!$A:$A,C59)+SUMIFS(ESTIMATES!$H:$H,ESTIMATES!$A:$A,C59)+SUMIFS(ESTIMATES!$I:$I,ESTIMATES!$A:$A,C59)+SUMIFS(ESTIMATES!$J:$J,ESTIMATES!$A:$A,C59),0))</f>
        <v/>
      </c>
      <c r="J59" s="44" t="str">
        <f>IF(A59="","",SUMIF('JOB COSTING'!$B:$B,A59,'JOB COSTING'!$I:$I))</f>
        <v/>
      </c>
      <c r="K59" s="44" t="str">
        <f t="shared" si="0"/>
        <v/>
      </c>
      <c r="L59" s="52">
        <f t="shared" si="1"/>
        <v>0</v>
      </c>
    </row>
    <row r="60" spans="1:12" s="53" customFormat="1" x14ac:dyDescent="0.25">
      <c r="A60" s="40"/>
      <c r="B60" s="40" t="str">
        <f>IF(C60="","",IFERROR(INDEX(ESTIMATES!$B:$B,MATCH(C60,ESTIMATES!$A:$A,0)),""))</f>
        <v/>
      </c>
      <c r="C60" s="40"/>
      <c r="D60" s="40"/>
      <c r="E60" s="41"/>
      <c r="F60" s="41"/>
      <c r="G60" s="51"/>
      <c r="H60" s="42"/>
      <c r="I60" s="42" t="str">
        <f>IF(A60="","",IFERROR(SUMIFS(ESTIMATES!$F:$F,ESTIMATES!$A:$A,C60)+SUMIFS(ESTIMATES!$G:$G,ESTIMATES!$A:$A,C60)+SUMIFS(ESTIMATES!$H:$H,ESTIMATES!$A:$A,C60)+SUMIFS(ESTIMATES!$I:$I,ESTIMATES!$A:$A,C60)+SUMIFS(ESTIMATES!$J:$J,ESTIMATES!$A:$A,C60),0))</f>
        <v/>
      </c>
      <c r="J60" s="44" t="str">
        <f>IF(A60="","",SUMIF('JOB COSTING'!$B:$B,A60,'JOB COSTING'!$I:$I))</f>
        <v/>
      </c>
      <c r="K60" s="44" t="str">
        <f t="shared" si="0"/>
        <v/>
      </c>
      <c r="L60" s="52">
        <f t="shared" si="1"/>
        <v>0</v>
      </c>
    </row>
    <row r="61" spans="1:12" s="53" customFormat="1" x14ac:dyDescent="0.25">
      <c r="A61" s="40"/>
      <c r="B61" s="40" t="str">
        <f>IF(C61="","",IFERROR(INDEX(ESTIMATES!$B:$B,MATCH(C61,ESTIMATES!$A:$A,0)),""))</f>
        <v/>
      </c>
      <c r="C61" s="40"/>
      <c r="D61" s="40"/>
      <c r="E61" s="41"/>
      <c r="F61" s="41"/>
      <c r="G61" s="51"/>
      <c r="H61" s="42"/>
      <c r="I61" s="42" t="str">
        <f>IF(A61="","",IFERROR(SUMIFS(ESTIMATES!$F:$F,ESTIMATES!$A:$A,C61)+SUMIFS(ESTIMATES!$G:$G,ESTIMATES!$A:$A,C61)+SUMIFS(ESTIMATES!$H:$H,ESTIMATES!$A:$A,C61)+SUMIFS(ESTIMATES!$I:$I,ESTIMATES!$A:$A,C61)+SUMIFS(ESTIMATES!$J:$J,ESTIMATES!$A:$A,C61),0))</f>
        <v/>
      </c>
      <c r="J61" s="44" t="str">
        <f>IF(A61="","",SUMIF('JOB COSTING'!$B:$B,A61,'JOB COSTING'!$I:$I))</f>
        <v/>
      </c>
      <c r="K61" s="44" t="str">
        <f t="shared" si="0"/>
        <v/>
      </c>
      <c r="L61" s="52">
        <f t="shared" si="1"/>
        <v>0</v>
      </c>
    </row>
    <row r="62" spans="1:12" s="53" customFormat="1" x14ac:dyDescent="0.25">
      <c r="A62" s="40"/>
      <c r="B62" s="40" t="str">
        <f>IF(C62="","",IFERROR(INDEX(ESTIMATES!$B:$B,MATCH(C62,ESTIMATES!$A:$A,0)),""))</f>
        <v/>
      </c>
      <c r="C62" s="40"/>
      <c r="D62" s="40"/>
      <c r="E62" s="41"/>
      <c r="F62" s="41"/>
      <c r="G62" s="51"/>
      <c r="H62" s="42"/>
      <c r="I62" s="42" t="str">
        <f>IF(A62="","",IFERROR(SUMIFS(ESTIMATES!$F:$F,ESTIMATES!$A:$A,C62)+SUMIFS(ESTIMATES!$G:$G,ESTIMATES!$A:$A,C62)+SUMIFS(ESTIMATES!$H:$H,ESTIMATES!$A:$A,C62)+SUMIFS(ESTIMATES!$I:$I,ESTIMATES!$A:$A,C62)+SUMIFS(ESTIMATES!$J:$J,ESTIMATES!$A:$A,C62),0))</f>
        <v/>
      </c>
      <c r="J62" s="44" t="str">
        <f>IF(A62="","",SUMIF('JOB COSTING'!$B:$B,A62,'JOB COSTING'!$I:$I))</f>
        <v/>
      </c>
      <c r="K62" s="44" t="str">
        <f t="shared" si="0"/>
        <v/>
      </c>
      <c r="L62" s="52">
        <f t="shared" si="1"/>
        <v>0</v>
      </c>
    </row>
    <row r="63" spans="1:12" s="53" customFormat="1" x14ac:dyDescent="0.25">
      <c r="A63" s="40"/>
      <c r="B63" s="40" t="str">
        <f>IF(C63="","",IFERROR(INDEX(ESTIMATES!$B:$B,MATCH(C63,ESTIMATES!$A:$A,0)),""))</f>
        <v/>
      </c>
      <c r="C63" s="40"/>
      <c r="D63" s="40"/>
      <c r="E63" s="41"/>
      <c r="F63" s="41"/>
      <c r="G63" s="51"/>
      <c r="H63" s="42"/>
      <c r="I63" s="42" t="str">
        <f>IF(A63="","",IFERROR(SUMIFS(ESTIMATES!$F:$F,ESTIMATES!$A:$A,C63)+SUMIFS(ESTIMATES!$G:$G,ESTIMATES!$A:$A,C63)+SUMIFS(ESTIMATES!$H:$H,ESTIMATES!$A:$A,C63)+SUMIFS(ESTIMATES!$I:$I,ESTIMATES!$A:$A,C63)+SUMIFS(ESTIMATES!$J:$J,ESTIMATES!$A:$A,C63),0))</f>
        <v/>
      </c>
      <c r="J63" s="44" t="str">
        <f>IF(A63="","",SUMIF('JOB COSTING'!$B:$B,A63,'JOB COSTING'!$I:$I))</f>
        <v/>
      </c>
      <c r="K63" s="44" t="str">
        <f t="shared" si="0"/>
        <v/>
      </c>
      <c r="L63" s="52">
        <f t="shared" si="1"/>
        <v>0</v>
      </c>
    </row>
    <row r="64" spans="1:12" s="53" customFormat="1" x14ac:dyDescent="0.25">
      <c r="A64" s="40"/>
      <c r="B64" s="40" t="str">
        <f>IF(C64="","",IFERROR(INDEX(ESTIMATES!$B:$B,MATCH(C64,ESTIMATES!$A:$A,0)),""))</f>
        <v/>
      </c>
      <c r="C64" s="40"/>
      <c r="D64" s="40"/>
      <c r="E64" s="41"/>
      <c r="F64" s="41"/>
      <c r="G64" s="51"/>
      <c r="H64" s="42"/>
      <c r="I64" s="42" t="str">
        <f>IF(A64="","",IFERROR(SUMIFS(ESTIMATES!$F:$F,ESTIMATES!$A:$A,C64)+SUMIFS(ESTIMATES!$G:$G,ESTIMATES!$A:$A,C64)+SUMIFS(ESTIMATES!$H:$H,ESTIMATES!$A:$A,C64)+SUMIFS(ESTIMATES!$I:$I,ESTIMATES!$A:$A,C64)+SUMIFS(ESTIMATES!$J:$J,ESTIMATES!$A:$A,C64),0))</f>
        <v/>
      </c>
      <c r="J64" s="44" t="str">
        <f>IF(A64="","",SUMIF('JOB COSTING'!$B:$B,A64,'JOB COSTING'!$I:$I))</f>
        <v/>
      </c>
      <c r="K64" s="44" t="str">
        <f t="shared" si="0"/>
        <v/>
      </c>
      <c r="L64" s="52">
        <f t="shared" si="1"/>
        <v>0</v>
      </c>
    </row>
    <row r="65" spans="1:12" s="53" customFormat="1" x14ac:dyDescent="0.25">
      <c r="A65" s="40"/>
      <c r="B65" s="40" t="str">
        <f>IF(C65="","",IFERROR(INDEX(ESTIMATES!$B:$B,MATCH(C65,ESTIMATES!$A:$A,0)),""))</f>
        <v/>
      </c>
      <c r="C65" s="40"/>
      <c r="D65" s="40"/>
      <c r="E65" s="41"/>
      <c r="F65" s="41"/>
      <c r="G65" s="51"/>
      <c r="H65" s="42"/>
      <c r="I65" s="42" t="str">
        <f>IF(A65="","",IFERROR(SUMIFS(ESTIMATES!$F:$F,ESTIMATES!$A:$A,C65)+SUMIFS(ESTIMATES!$G:$G,ESTIMATES!$A:$A,C65)+SUMIFS(ESTIMATES!$H:$H,ESTIMATES!$A:$A,C65)+SUMIFS(ESTIMATES!$I:$I,ESTIMATES!$A:$A,C65)+SUMIFS(ESTIMATES!$J:$J,ESTIMATES!$A:$A,C65),0))</f>
        <v/>
      </c>
      <c r="J65" s="44" t="str">
        <f>IF(A65="","",SUMIF('JOB COSTING'!$B:$B,A65,'JOB COSTING'!$I:$I))</f>
        <v/>
      </c>
      <c r="K65" s="44" t="str">
        <f t="shared" si="0"/>
        <v/>
      </c>
      <c r="L65" s="52">
        <f t="shared" si="1"/>
        <v>0</v>
      </c>
    </row>
    <row r="66" spans="1:12" s="53" customFormat="1" x14ac:dyDescent="0.25">
      <c r="A66" s="40"/>
      <c r="B66" s="40" t="str">
        <f>IF(C66="","",IFERROR(INDEX(ESTIMATES!$B:$B,MATCH(C66,ESTIMATES!$A:$A,0)),""))</f>
        <v/>
      </c>
      <c r="C66" s="40"/>
      <c r="D66" s="40"/>
      <c r="E66" s="41"/>
      <c r="F66" s="41"/>
      <c r="G66" s="51"/>
      <c r="H66" s="42"/>
      <c r="I66" s="42" t="str">
        <f>IF(A66="","",IFERROR(SUMIFS(ESTIMATES!$F:$F,ESTIMATES!$A:$A,C66)+SUMIFS(ESTIMATES!$G:$G,ESTIMATES!$A:$A,C66)+SUMIFS(ESTIMATES!$H:$H,ESTIMATES!$A:$A,C66)+SUMIFS(ESTIMATES!$I:$I,ESTIMATES!$A:$A,C66)+SUMIFS(ESTIMATES!$J:$J,ESTIMATES!$A:$A,C66),0))</f>
        <v/>
      </c>
      <c r="J66" s="44" t="str">
        <f>IF(A66="","",SUMIF('JOB COSTING'!$B:$B,A66,'JOB COSTING'!$I:$I))</f>
        <v/>
      </c>
      <c r="K66" s="44" t="str">
        <f t="shared" ref="K66:K129" si="2">IF(A66="","",H66-J66)</f>
        <v/>
      </c>
      <c r="L66" s="52">
        <f t="shared" ref="L66:L129" si="3">IFERROR(K66/H66,0)</f>
        <v>0</v>
      </c>
    </row>
    <row r="67" spans="1:12" s="53" customFormat="1" x14ac:dyDescent="0.25">
      <c r="A67" s="40"/>
      <c r="B67" s="40" t="str">
        <f>IF(C67="","",IFERROR(INDEX(ESTIMATES!$B:$B,MATCH(C67,ESTIMATES!$A:$A,0)),""))</f>
        <v/>
      </c>
      <c r="C67" s="40"/>
      <c r="D67" s="40"/>
      <c r="E67" s="41"/>
      <c r="F67" s="41"/>
      <c r="G67" s="51"/>
      <c r="H67" s="42"/>
      <c r="I67" s="42" t="str">
        <f>IF(A67="","",IFERROR(SUMIFS(ESTIMATES!$F:$F,ESTIMATES!$A:$A,C67)+SUMIFS(ESTIMATES!$G:$G,ESTIMATES!$A:$A,C67)+SUMIFS(ESTIMATES!$H:$H,ESTIMATES!$A:$A,C67)+SUMIFS(ESTIMATES!$I:$I,ESTIMATES!$A:$A,C67)+SUMIFS(ESTIMATES!$J:$J,ESTIMATES!$A:$A,C67),0))</f>
        <v/>
      </c>
      <c r="J67" s="44" t="str">
        <f>IF(A67="","",SUMIF('JOB COSTING'!$B:$B,A67,'JOB COSTING'!$I:$I))</f>
        <v/>
      </c>
      <c r="K67" s="44" t="str">
        <f t="shared" si="2"/>
        <v/>
      </c>
      <c r="L67" s="52">
        <f t="shared" si="3"/>
        <v>0</v>
      </c>
    </row>
    <row r="68" spans="1:12" s="53" customFormat="1" x14ac:dyDescent="0.25">
      <c r="A68" s="40"/>
      <c r="B68" s="40" t="str">
        <f>IF(C68="","",IFERROR(INDEX(ESTIMATES!$B:$B,MATCH(C68,ESTIMATES!$A:$A,0)),""))</f>
        <v/>
      </c>
      <c r="C68" s="40"/>
      <c r="D68" s="40"/>
      <c r="E68" s="41"/>
      <c r="F68" s="41"/>
      <c r="G68" s="51"/>
      <c r="H68" s="42"/>
      <c r="I68" s="42" t="str">
        <f>IF(A68="","",IFERROR(SUMIFS(ESTIMATES!$F:$F,ESTIMATES!$A:$A,C68)+SUMIFS(ESTIMATES!$G:$G,ESTIMATES!$A:$A,C68)+SUMIFS(ESTIMATES!$H:$H,ESTIMATES!$A:$A,C68)+SUMIFS(ESTIMATES!$I:$I,ESTIMATES!$A:$A,C68)+SUMIFS(ESTIMATES!$J:$J,ESTIMATES!$A:$A,C68),0))</f>
        <v/>
      </c>
      <c r="J68" s="44" t="str">
        <f>IF(A68="","",SUMIF('JOB COSTING'!$B:$B,A68,'JOB COSTING'!$I:$I))</f>
        <v/>
      </c>
      <c r="K68" s="44" t="str">
        <f t="shared" si="2"/>
        <v/>
      </c>
      <c r="L68" s="52">
        <f t="shared" si="3"/>
        <v>0</v>
      </c>
    </row>
    <row r="69" spans="1:12" s="53" customFormat="1" x14ac:dyDescent="0.25">
      <c r="A69" s="40"/>
      <c r="B69" s="40" t="str">
        <f>IF(C69="","",IFERROR(INDEX(ESTIMATES!$B:$B,MATCH(C69,ESTIMATES!$A:$A,0)),""))</f>
        <v/>
      </c>
      <c r="C69" s="40"/>
      <c r="D69" s="40"/>
      <c r="E69" s="41"/>
      <c r="F69" s="41"/>
      <c r="G69" s="51"/>
      <c r="H69" s="42"/>
      <c r="I69" s="42" t="str">
        <f>IF(A69="","",IFERROR(SUMIFS(ESTIMATES!$F:$F,ESTIMATES!$A:$A,C69)+SUMIFS(ESTIMATES!$G:$G,ESTIMATES!$A:$A,C69)+SUMIFS(ESTIMATES!$H:$H,ESTIMATES!$A:$A,C69)+SUMIFS(ESTIMATES!$I:$I,ESTIMATES!$A:$A,C69)+SUMIFS(ESTIMATES!$J:$J,ESTIMATES!$A:$A,C69),0))</f>
        <v/>
      </c>
      <c r="J69" s="44" t="str">
        <f>IF(A69="","",SUMIF('JOB COSTING'!$B:$B,A69,'JOB COSTING'!$I:$I))</f>
        <v/>
      </c>
      <c r="K69" s="44" t="str">
        <f t="shared" si="2"/>
        <v/>
      </c>
      <c r="L69" s="52">
        <f t="shared" si="3"/>
        <v>0</v>
      </c>
    </row>
    <row r="70" spans="1:12" s="53" customFormat="1" x14ac:dyDescent="0.25">
      <c r="A70" s="40"/>
      <c r="B70" s="40" t="str">
        <f>IF(C70="","",IFERROR(INDEX(ESTIMATES!$B:$B,MATCH(C70,ESTIMATES!$A:$A,0)),""))</f>
        <v/>
      </c>
      <c r="C70" s="40"/>
      <c r="D70" s="40"/>
      <c r="E70" s="41"/>
      <c r="F70" s="41"/>
      <c r="G70" s="51"/>
      <c r="H70" s="42"/>
      <c r="I70" s="42" t="str">
        <f>IF(A70="","",IFERROR(SUMIFS(ESTIMATES!$F:$F,ESTIMATES!$A:$A,C70)+SUMIFS(ESTIMATES!$G:$G,ESTIMATES!$A:$A,C70)+SUMIFS(ESTIMATES!$H:$H,ESTIMATES!$A:$A,C70)+SUMIFS(ESTIMATES!$I:$I,ESTIMATES!$A:$A,C70)+SUMIFS(ESTIMATES!$J:$J,ESTIMATES!$A:$A,C70),0))</f>
        <v/>
      </c>
      <c r="J70" s="44" t="str">
        <f>IF(A70="","",SUMIF('JOB COSTING'!$B:$B,A70,'JOB COSTING'!$I:$I))</f>
        <v/>
      </c>
      <c r="K70" s="44" t="str">
        <f t="shared" si="2"/>
        <v/>
      </c>
      <c r="L70" s="52">
        <f t="shared" si="3"/>
        <v>0</v>
      </c>
    </row>
    <row r="71" spans="1:12" s="53" customFormat="1" x14ac:dyDescent="0.25">
      <c r="A71" s="40"/>
      <c r="B71" s="40" t="str">
        <f>IF(C71="","",IFERROR(INDEX(ESTIMATES!$B:$B,MATCH(C71,ESTIMATES!$A:$A,0)),""))</f>
        <v/>
      </c>
      <c r="C71" s="40"/>
      <c r="D71" s="40"/>
      <c r="E71" s="41"/>
      <c r="F71" s="41"/>
      <c r="G71" s="51"/>
      <c r="H71" s="42"/>
      <c r="I71" s="42" t="str">
        <f>IF(A71="","",IFERROR(SUMIFS(ESTIMATES!$F:$F,ESTIMATES!$A:$A,C71)+SUMIFS(ESTIMATES!$G:$G,ESTIMATES!$A:$A,C71)+SUMIFS(ESTIMATES!$H:$H,ESTIMATES!$A:$A,C71)+SUMIFS(ESTIMATES!$I:$I,ESTIMATES!$A:$A,C71)+SUMIFS(ESTIMATES!$J:$J,ESTIMATES!$A:$A,C71),0))</f>
        <v/>
      </c>
      <c r="J71" s="44" t="str">
        <f>IF(A71="","",SUMIF('JOB COSTING'!$B:$B,A71,'JOB COSTING'!$I:$I))</f>
        <v/>
      </c>
      <c r="K71" s="44" t="str">
        <f t="shared" si="2"/>
        <v/>
      </c>
      <c r="L71" s="52">
        <f t="shared" si="3"/>
        <v>0</v>
      </c>
    </row>
    <row r="72" spans="1:12" s="53" customFormat="1" x14ac:dyDescent="0.25">
      <c r="A72" s="40"/>
      <c r="B72" s="40" t="str">
        <f>IF(C72="","",IFERROR(INDEX(ESTIMATES!$B:$B,MATCH(C72,ESTIMATES!$A:$A,0)),""))</f>
        <v/>
      </c>
      <c r="C72" s="40"/>
      <c r="D72" s="40"/>
      <c r="E72" s="41"/>
      <c r="F72" s="41"/>
      <c r="G72" s="51"/>
      <c r="H72" s="42"/>
      <c r="I72" s="42" t="str">
        <f>IF(A72="","",IFERROR(SUMIFS(ESTIMATES!$F:$F,ESTIMATES!$A:$A,C72)+SUMIFS(ESTIMATES!$G:$G,ESTIMATES!$A:$A,C72)+SUMIFS(ESTIMATES!$H:$H,ESTIMATES!$A:$A,C72)+SUMIFS(ESTIMATES!$I:$I,ESTIMATES!$A:$A,C72)+SUMIFS(ESTIMATES!$J:$J,ESTIMATES!$A:$A,C72),0))</f>
        <v/>
      </c>
      <c r="J72" s="44" t="str">
        <f>IF(A72="","",SUMIF('JOB COSTING'!$B:$B,A72,'JOB COSTING'!$I:$I))</f>
        <v/>
      </c>
      <c r="K72" s="44" t="str">
        <f t="shared" si="2"/>
        <v/>
      </c>
      <c r="L72" s="52">
        <f t="shared" si="3"/>
        <v>0</v>
      </c>
    </row>
    <row r="73" spans="1:12" s="53" customFormat="1" x14ac:dyDescent="0.25">
      <c r="A73" s="40"/>
      <c r="B73" s="40" t="str">
        <f>IF(C73="","",IFERROR(INDEX(ESTIMATES!$B:$B,MATCH(C73,ESTIMATES!$A:$A,0)),""))</f>
        <v/>
      </c>
      <c r="C73" s="40"/>
      <c r="D73" s="40"/>
      <c r="E73" s="41"/>
      <c r="F73" s="41"/>
      <c r="G73" s="51"/>
      <c r="H73" s="42"/>
      <c r="I73" s="42" t="str">
        <f>IF(A73="","",IFERROR(SUMIFS(ESTIMATES!$F:$F,ESTIMATES!$A:$A,C73)+SUMIFS(ESTIMATES!$G:$G,ESTIMATES!$A:$A,C73)+SUMIFS(ESTIMATES!$H:$H,ESTIMATES!$A:$A,C73)+SUMIFS(ESTIMATES!$I:$I,ESTIMATES!$A:$A,C73)+SUMIFS(ESTIMATES!$J:$J,ESTIMATES!$A:$A,C73),0))</f>
        <v/>
      </c>
      <c r="J73" s="44" t="str">
        <f>IF(A73="","",SUMIF('JOB COSTING'!$B:$B,A73,'JOB COSTING'!$I:$I))</f>
        <v/>
      </c>
      <c r="K73" s="44" t="str">
        <f t="shared" si="2"/>
        <v/>
      </c>
      <c r="L73" s="52">
        <f t="shared" si="3"/>
        <v>0</v>
      </c>
    </row>
    <row r="74" spans="1:12" s="53" customFormat="1" x14ac:dyDescent="0.25">
      <c r="A74" s="40"/>
      <c r="B74" s="40" t="str">
        <f>IF(C74="","",IFERROR(INDEX(ESTIMATES!$B:$B,MATCH(C74,ESTIMATES!$A:$A,0)),""))</f>
        <v/>
      </c>
      <c r="C74" s="40"/>
      <c r="D74" s="40"/>
      <c r="E74" s="41"/>
      <c r="F74" s="41"/>
      <c r="G74" s="51"/>
      <c r="H74" s="42"/>
      <c r="I74" s="42" t="str">
        <f>IF(A74="","",IFERROR(SUMIFS(ESTIMATES!$F:$F,ESTIMATES!$A:$A,C74)+SUMIFS(ESTIMATES!$G:$G,ESTIMATES!$A:$A,C74)+SUMIFS(ESTIMATES!$H:$H,ESTIMATES!$A:$A,C74)+SUMIFS(ESTIMATES!$I:$I,ESTIMATES!$A:$A,C74)+SUMIFS(ESTIMATES!$J:$J,ESTIMATES!$A:$A,C74),0))</f>
        <v/>
      </c>
      <c r="J74" s="44" t="str">
        <f>IF(A74="","",SUMIF('JOB COSTING'!$B:$B,A74,'JOB COSTING'!$I:$I))</f>
        <v/>
      </c>
      <c r="K74" s="44" t="str">
        <f t="shared" si="2"/>
        <v/>
      </c>
      <c r="L74" s="52">
        <f t="shared" si="3"/>
        <v>0</v>
      </c>
    </row>
    <row r="75" spans="1:12" s="53" customFormat="1" x14ac:dyDescent="0.25">
      <c r="A75" s="40"/>
      <c r="B75" s="40" t="str">
        <f>IF(C75="","",IFERROR(INDEX(ESTIMATES!$B:$B,MATCH(C75,ESTIMATES!$A:$A,0)),""))</f>
        <v/>
      </c>
      <c r="C75" s="40"/>
      <c r="D75" s="40"/>
      <c r="E75" s="41"/>
      <c r="F75" s="41"/>
      <c r="G75" s="51"/>
      <c r="H75" s="42"/>
      <c r="I75" s="42" t="str">
        <f>IF(A75="","",IFERROR(SUMIFS(ESTIMATES!$F:$F,ESTIMATES!$A:$A,C75)+SUMIFS(ESTIMATES!$G:$G,ESTIMATES!$A:$A,C75)+SUMIFS(ESTIMATES!$H:$H,ESTIMATES!$A:$A,C75)+SUMIFS(ESTIMATES!$I:$I,ESTIMATES!$A:$A,C75)+SUMIFS(ESTIMATES!$J:$J,ESTIMATES!$A:$A,C75),0))</f>
        <v/>
      </c>
      <c r="J75" s="44" t="str">
        <f>IF(A75="","",SUMIF('JOB COSTING'!$B:$B,A75,'JOB COSTING'!$I:$I))</f>
        <v/>
      </c>
      <c r="K75" s="44" t="str">
        <f t="shared" si="2"/>
        <v/>
      </c>
      <c r="L75" s="52">
        <f t="shared" si="3"/>
        <v>0</v>
      </c>
    </row>
    <row r="76" spans="1:12" s="53" customFormat="1" x14ac:dyDescent="0.25">
      <c r="A76" s="40"/>
      <c r="B76" s="40" t="str">
        <f>IF(C76="","",IFERROR(INDEX(ESTIMATES!$B:$B,MATCH(C76,ESTIMATES!$A:$A,0)),""))</f>
        <v/>
      </c>
      <c r="C76" s="40"/>
      <c r="D76" s="40"/>
      <c r="E76" s="41"/>
      <c r="F76" s="41"/>
      <c r="G76" s="51"/>
      <c r="H76" s="42"/>
      <c r="I76" s="42" t="str">
        <f>IF(A76="","",IFERROR(SUMIFS(ESTIMATES!$F:$F,ESTIMATES!$A:$A,C76)+SUMIFS(ESTIMATES!$G:$G,ESTIMATES!$A:$A,C76)+SUMIFS(ESTIMATES!$H:$H,ESTIMATES!$A:$A,C76)+SUMIFS(ESTIMATES!$I:$I,ESTIMATES!$A:$A,C76)+SUMIFS(ESTIMATES!$J:$J,ESTIMATES!$A:$A,C76),0))</f>
        <v/>
      </c>
      <c r="J76" s="44" t="str">
        <f>IF(A76="","",SUMIF('JOB COSTING'!$B:$B,A76,'JOB COSTING'!$I:$I))</f>
        <v/>
      </c>
      <c r="K76" s="44" t="str">
        <f t="shared" si="2"/>
        <v/>
      </c>
      <c r="L76" s="52">
        <f t="shared" si="3"/>
        <v>0</v>
      </c>
    </row>
    <row r="77" spans="1:12" s="53" customFormat="1" x14ac:dyDescent="0.25">
      <c r="A77" s="40"/>
      <c r="B77" s="40" t="str">
        <f>IF(C77="","",IFERROR(INDEX(ESTIMATES!$B:$B,MATCH(C77,ESTIMATES!$A:$A,0)),""))</f>
        <v/>
      </c>
      <c r="C77" s="40"/>
      <c r="D77" s="40"/>
      <c r="E77" s="41"/>
      <c r="F77" s="41"/>
      <c r="G77" s="51"/>
      <c r="H77" s="42"/>
      <c r="I77" s="42" t="str">
        <f>IF(A77="","",IFERROR(SUMIFS(ESTIMATES!$F:$F,ESTIMATES!$A:$A,C77)+SUMIFS(ESTIMATES!$G:$G,ESTIMATES!$A:$A,C77)+SUMIFS(ESTIMATES!$H:$H,ESTIMATES!$A:$A,C77)+SUMIFS(ESTIMATES!$I:$I,ESTIMATES!$A:$A,C77)+SUMIFS(ESTIMATES!$J:$J,ESTIMATES!$A:$A,C77),0))</f>
        <v/>
      </c>
      <c r="J77" s="44" t="str">
        <f>IF(A77="","",SUMIF('JOB COSTING'!$B:$B,A77,'JOB COSTING'!$I:$I))</f>
        <v/>
      </c>
      <c r="K77" s="44" t="str">
        <f t="shared" si="2"/>
        <v/>
      </c>
      <c r="L77" s="52">
        <f t="shared" si="3"/>
        <v>0</v>
      </c>
    </row>
    <row r="78" spans="1:12" s="53" customFormat="1" x14ac:dyDescent="0.25">
      <c r="A78" s="40"/>
      <c r="B78" s="40" t="str">
        <f>IF(C78="","",IFERROR(INDEX(ESTIMATES!$B:$B,MATCH(C78,ESTIMATES!$A:$A,0)),""))</f>
        <v/>
      </c>
      <c r="C78" s="40"/>
      <c r="D78" s="40"/>
      <c r="E78" s="41"/>
      <c r="F78" s="41"/>
      <c r="G78" s="51"/>
      <c r="H78" s="42"/>
      <c r="I78" s="42" t="str">
        <f>IF(A78="","",IFERROR(SUMIFS(ESTIMATES!$F:$F,ESTIMATES!$A:$A,C78)+SUMIFS(ESTIMATES!$G:$G,ESTIMATES!$A:$A,C78)+SUMIFS(ESTIMATES!$H:$H,ESTIMATES!$A:$A,C78)+SUMIFS(ESTIMATES!$I:$I,ESTIMATES!$A:$A,C78)+SUMIFS(ESTIMATES!$J:$J,ESTIMATES!$A:$A,C78),0))</f>
        <v/>
      </c>
      <c r="J78" s="44" t="str">
        <f>IF(A78="","",SUMIF('JOB COSTING'!$B:$B,A78,'JOB COSTING'!$I:$I))</f>
        <v/>
      </c>
      <c r="K78" s="44" t="str">
        <f t="shared" si="2"/>
        <v/>
      </c>
      <c r="L78" s="52">
        <f t="shared" si="3"/>
        <v>0</v>
      </c>
    </row>
    <row r="79" spans="1:12" s="53" customFormat="1" x14ac:dyDescent="0.25">
      <c r="A79" s="40"/>
      <c r="B79" s="40" t="str">
        <f>IF(C79="","",IFERROR(INDEX(ESTIMATES!$B:$B,MATCH(C79,ESTIMATES!$A:$A,0)),""))</f>
        <v/>
      </c>
      <c r="C79" s="40"/>
      <c r="D79" s="40"/>
      <c r="E79" s="41"/>
      <c r="F79" s="41"/>
      <c r="G79" s="51"/>
      <c r="H79" s="42"/>
      <c r="I79" s="42" t="str">
        <f>IF(A79="","",IFERROR(SUMIFS(ESTIMATES!$F:$F,ESTIMATES!$A:$A,C79)+SUMIFS(ESTIMATES!$G:$G,ESTIMATES!$A:$A,C79)+SUMIFS(ESTIMATES!$H:$H,ESTIMATES!$A:$A,C79)+SUMIFS(ESTIMATES!$I:$I,ESTIMATES!$A:$A,C79)+SUMIFS(ESTIMATES!$J:$J,ESTIMATES!$A:$A,C79),0))</f>
        <v/>
      </c>
      <c r="J79" s="44" t="str">
        <f>IF(A79="","",SUMIF('JOB COSTING'!$B:$B,A79,'JOB COSTING'!$I:$I))</f>
        <v/>
      </c>
      <c r="K79" s="44" t="str">
        <f t="shared" si="2"/>
        <v/>
      </c>
      <c r="L79" s="52">
        <f t="shared" si="3"/>
        <v>0</v>
      </c>
    </row>
    <row r="80" spans="1:12" s="53" customFormat="1" x14ac:dyDescent="0.25">
      <c r="A80" s="40"/>
      <c r="B80" s="40" t="str">
        <f>IF(C80="","",IFERROR(INDEX(ESTIMATES!$B:$B,MATCH(C80,ESTIMATES!$A:$A,0)),""))</f>
        <v/>
      </c>
      <c r="C80" s="40"/>
      <c r="D80" s="40"/>
      <c r="E80" s="41"/>
      <c r="F80" s="41"/>
      <c r="G80" s="51"/>
      <c r="H80" s="42"/>
      <c r="I80" s="42" t="str">
        <f>IF(A80="","",IFERROR(SUMIFS(ESTIMATES!$F:$F,ESTIMATES!$A:$A,C80)+SUMIFS(ESTIMATES!$G:$G,ESTIMATES!$A:$A,C80)+SUMIFS(ESTIMATES!$H:$H,ESTIMATES!$A:$A,C80)+SUMIFS(ESTIMATES!$I:$I,ESTIMATES!$A:$A,C80)+SUMIFS(ESTIMATES!$J:$J,ESTIMATES!$A:$A,C80),0))</f>
        <v/>
      </c>
      <c r="J80" s="44" t="str">
        <f>IF(A80="","",SUMIF('JOB COSTING'!$B:$B,A80,'JOB COSTING'!$I:$I))</f>
        <v/>
      </c>
      <c r="K80" s="44" t="str">
        <f t="shared" si="2"/>
        <v/>
      </c>
      <c r="L80" s="52">
        <f t="shared" si="3"/>
        <v>0</v>
      </c>
    </row>
    <row r="81" spans="1:12" s="53" customFormat="1" x14ac:dyDescent="0.25">
      <c r="A81" s="40"/>
      <c r="B81" s="40" t="str">
        <f>IF(C81="","",IFERROR(INDEX(ESTIMATES!$B:$B,MATCH(C81,ESTIMATES!$A:$A,0)),""))</f>
        <v/>
      </c>
      <c r="C81" s="40"/>
      <c r="D81" s="40"/>
      <c r="E81" s="41"/>
      <c r="F81" s="41"/>
      <c r="G81" s="51"/>
      <c r="H81" s="42"/>
      <c r="I81" s="42" t="str">
        <f>IF(A81="","",IFERROR(SUMIFS(ESTIMATES!$F:$F,ESTIMATES!$A:$A,C81)+SUMIFS(ESTIMATES!$G:$G,ESTIMATES!$A:$A,C81)+SUMIFS(ESTIMATES!$H:$H,ESTIMATES!$A:$A,C81)+SUMIFS(ESTIMATES!$I:$I,ESTIMATES!$A:$A,C81)+SUMIFS(ESTIMATES!$J:$J,ESTIMATES!$A:$A,C81),0))</f>
        <v/>
      </c>
      <c r="J81" s="44" t="str">
        <f>IF(A81="","",SUMIF('JOB COSTING'!$B:$B,A81,'JOB COSTING'!$I:$I))</f>
        <v/>
      </c>
      <c r="K81" s="44" t="str">
        <f t="shared" si="2"/>
        <v/>
      </c>
      <c r="L81" s="52">
        <f t="shared" si="3"/>
        <v>0</v>
      </c>
    </row>
    <row r="82" spans="1:12" s="53" customFormat="1" x14ac:dyDescent="0.25">
      <c r="A82" s="40"/>
      <c r="B82" s="40" t="str">
        <f>IF(C82="","",IFERROR(INDEX(ESTIMATES!$B:$B,MATCH(C82,ESTIMATES!$A:$A,0)),""))</f>
        <v/>
      </c>
      <c r="C82" s="40"/>
      <c r="D82" s="40"/>
      <c r="E82" s="41"/>
      <c r="F82" s="41"/>
      <c r="G82" s="51"/>
      <c r="H82" s="42"/>
      <c r="I82" s="42" t="str">
        <f>IF(A82="","",IFERROR(SUMIFS(ESTIMATES!$F:$F,ESTIMATES!$A:$A,C82)+SUMIFS(ESTIMATES!$G:$G,ESTIMATES!$A:$A,C82)+SUMIFS(ESTIMATES!$H:$H,ESTIMATES!$A:$A,C82)+SUMIFS(ESTIMATES!$I:$I,ESTIMATES!$A:$A,C82)+SUMIFS(ESTIMATES!$J:$J,ESTIMATES!$A:$A,C82),0))</f>
        <v/>
      </c>
      <c r="J82" s="44" t="str">
        <f>IF(A82="","",SUMIF('JOB COSTING'!$B:$B,A82,'JOB COSTING'!$I:$I))</f>
        <v/>
      </c>
      <c r="K82" s="44" t="str">
        <f t="shared" si="2"/>
        <v/>
      </c>
      <c r="L82" s="52">
        <f t="shared" si="3"/>
        <v>0</v>
      </c>
    </row>
    <row r="83" spans="1:12" s="53" customFormat="1" x14ac:dyDescent="0.25">
      <c r="A83" s="40"/>
      <c r="B83" s="40" t="str">
        <f>IF(C83="","",IFERROR(INDEX(ESTIMATES!$B:$B,MATCH(C83,ESTIMATES!$A:$A,0)),""))</f>
        <v/>
      </c>
      <c r="C83" s="40"/>
      <c r="D83" s="40"/>
      <c r="E83" s="41"/>
      <c r="F83" s="41"/>
      <c r="G83" s="51"/>
      <c r="H83" s="42"/>
      <c r="I83" s="42" t="str">
        <f>IF(A83="","",IFERROR(SUMIFS(ESTIMATES!$F:$F,ESTIMATES!$A:$A,C83)+SUMIFS(ESTIMATES!$G:$G,ESTIMATES!$A:$A,C83)+SUMIFS(ESTIMATES!$H:$H,ESTIMATES!$A:$A,C83)+SUMIFS(ESTIMATES!$I:$I,ESTIMATES!$A:$A,C83)+SUMIFS(ESTIMATES!$J:$J,ESTIMATES!$A:$A,C83),0))</f>
        <v/>
      </c>
      <c r="J83" s="44" t="str">
        <f>IF(A83="","",SUMIF('JOB COSTING'!$B:$B,A83,'JOB COSTING'!$I:$I))</f>
        <v/>
      </c>
      <c r="K83" s="44" t="str">
        <f t="shared" si="2"/>
        <v/>
      </c>
      <c r="L83" s="52">
        <f t="shared" si="3"/>
        <v>0</v>
      </c>
    </row>
    <row r="84" spans="1:12" s="53" customFormat="1" x14ac:dyDescent="0.25">
      <c r="A84" s="40"/>
      <c r="B84" s="40" t="str">
        <f>IF(C84="","",IFERROR(INDEX(ESTIMATES!$B:$B,MATCH(C84,ESTIMATES!$A:$A,0)),""))</f>
        <v/>
      </c>
      <c r="C84" s="40"/>
      <c r="D84" s="40"/>
      <c r="E84" s="41"/>
      <c r="F84" s="41"/>
      <c r="G84" s="51"/>
      <c r="H84" s="42"/>
      <c r="I84" s="42" t="str">
        <f>IF(A84="","",IFERROR(SUMIFS(ESTIMATES!$F:$F,ESTIMATES!$A:$A,C84)+SUMIFS(ESTIMATES!$G:$G,ESTIMATES!$A:$A,C84)+SUMIFS(ESTIMATES!$H:$H,ESTIMATES!$A:$A,C84)+SUMIFS(ESTIMATES!$I:$I,ESTIMATES!$A:$A,C84)+SUMIFS(ESTIMATES!$J:$J,ESTIMATES!$A:$A,C84),0))</f>
        <v/>
      </c>
      <c r="J84" s="44" t="str">
        <f>IF(A84="","",SUMIF('JOB COSTING'!$B:$B,A84,'JOB COSTING'!$I:$I))</f>
        <v/>
      </c>
      <c r="K84" s="44" t="str">
        <f t="shared" si="2"/>
        <v/>
      </c>
      <c r="L84" s="52">
        <f t="shared" si="3"/>
        <v>0</v>
      </c>
    </row>
    <row r="85" spans="1:12" s="53" customFormat="1" x14ac:dyDescent="0.25">
      <c r="A85" s="40"/>
      <c r="B85" s="40" t="str">
        <f>IF(C85="","",IFERROR(INDEX(ESTIMATES!$B:$B,MATCH(C85,ESTIMATES!$A:$A,0)),""))</f>
        <v/>
      </c>
      <c r="C85" s="40"/>
      <c r="D85" s="40"/>
      <c r="E85" s="41"/>
      <c r="F85" s="41"/>
      <c r="G85" s="51"/>
      <c r="H85" s="42"/>
      <c r="I85" s="42" t="str">
        <f>IF(A85="","",IFERROR(SUMIFS(ESTIMATES!$F:$F,ESTIMATES!$A:$A,C85)+SUMIFS(ESTIMATES!$G:$G,ESTIMATES!$A:$A,C85)+SUMIFS(ESTIMATES!$H:$H,ESTIMATES!$A:$A,C85)+SUMIFS(ESTIMATES!$I:$I,ESTIMATES!$A:$A,C85)+SUMIFS(ESTIMATES!$J:$J,ESTIMATES!$A:$A,C85),0))</f>
        <v/>
      </c>
      <c r="J85" s="44" t="str">
        <f>IF(A85="","",SUMIF('JOB COSTING'!$B:$B,A85,'JOB COSTING'!$I:$I))</f>
        <v/>
      </c>
      <c r="K85" s="44" t="str">
        <f t="shared" si="2"/>
        <v/>
      </c>
      <c r="L85" s="52">
        <f t="shared" si="3"/>
        <v>0</v>
      </c>
    </row>
    <row r="86" spans="1:12" s="53" customFormat="1" x14ac:dyDescent="0.25">
      <c r="A86" s="40"/>
      <c r="B86" s="40" t="str">
        <f>IF(C86="","",IFERROR(INDEX(ESTIMATES!$B:$B,MATCH(C86,ESTIMATES!$A:$A,0)),""))</f>
        <v/>
      </c>
      <c r="C86" s="40"/>
      <c r="D86" s="40"/>
      <c r="E86" s="41"/>
      <c r="F86" s="41"/>
      <c r="G86" s="51"/>
      <c r="H86" s="42"/>
      <c r="I86" s="42" t="str">
        <f>IF(A86="","",IFERROR(SUMIFS(ESTIMATES!$F:$F,ESTIMATES!$A:$A,C86)+SUMIFS(ESTIMATES!$G:$G,ESTIMATES!$A:$A,C86)+SUMIFS(ESTIMATES!$H:$H,ESTIMATES!$A:$A,C86)+SUMIFS(ESTIMATES!$I:$I,ESTIMATES!$A:$A,C86)+SUMIFS(ESTIMATES!$J:$J,ESTIMATES!$A:$A,C86),0))</f>
        <v/>
      </c>
      <c r="J86" s="44" t="str">
        <f>IF(A86="","",SUMIF('JOB COSTING'!$B:$B,A86,'JOB COSTING'!$I:$I))</f>
        <v/>
      </c>
      <c r="K86" s="44" t="str">
        <f t="shared" si="2"/>
        <v/>
      </c>
      <c r="L86" s="52">
        <f t="shared" si="3"/>
        <v>0</v>
      </c>
    </row>
    <row r="87" spans="1:12" s="53" customFormat="1" x14ac:dyDescent="0.25">
      <c r="A87" s="40"/>
      <c r="B87" s="40" t="str">
        <f>IF(C87="","",IFERROR(INDEX(ESTIMATES!$B:$B,MATCH(C87,ESTIMATES!$A:$A,0)),""))</f>
        <v/>
      </c>
      <c r="C87" s="40"/>
      <c r="D87" s="40"/>
      <c r="E87" s="41"/>
      <c r="F87" s="41"/>
      <c r="G87" s="51"/>
      <c r="H87" s="42"/>
      <c r="I87" s="42" t="str">
        <f>IF(A87="","",IFERROR(SUMIFS(ESTIMATES!$F:$F,ESTIMATES!$A:$A,C87)+SUMIFS(ESTIMATES!$G:$G,ESTIMATES!$A:$A,C87)+SUMIFS(ESTIMATES!$H:$H,ESTIMATES!$A:$A,C87)+SUMIFS(ESTIMATES!$I:$I,ESTIMATES!$A:$A,C87)+SUMIFS(ESTIMATES!$J:$J,ESTIMATES!$A:$A,C87),0))</f>
        <v/>
      </c>
      <c r="J87" s="44" t="str">
        <f>IF(A87="","",SUMIF('JOB COSTING'!$B:$B,A87,'JOB COSTING'!$I:$I))</f>
        <v/>
      </c>
      <c r="K87" s="44" t="str">
        <f t="shared" si="2"/>
        <v/>
      </c>
      <c r="L87" s="52">
        <f t="shared" si="3"/>
        <v>0</v>
      </c>
    </row>
    <row r="88" spans="1:12" s="53" customFormat="1" x14ac:dyDescent="0.25">
      <c r="A88" s="40"/>
      <c r="B88" s="40" t="str">
        <f>IF(C88="","",IFERROR(INDEX(ESTIMATES!$B:$B,MATCH(C88,ESTIMATES!$A:$A,0)),""))</f>
        <v/>
      </c>
      <c r="C88" s="40"/>
      <c r="D88" s="40"/>
      <c r="E88" s="41"/>
      <c r="F88" s="41"/>
      <c r="G88" s="51"/>
      <c r="H88" s="42"/>
      <c r="I88" s="42" t="str">
        <f>IF(A88="","",IFERROR(SUMIFS(ESTIMATES!$F:$F,ESTIMATES!$A:$A,C88)+SUMIFS(ESTIMATES!$G:$G,ESTIMATES!$A:$A,C88)+SUMIFS(ESTIMATES!$H:$H,ESTIMATES!$A:$A,C88)+SUMIFS(ESTIMATES!$I:$I,ESTIMATES!$A:$A,C88)+SUMIFS(ESTIMATES!$J:$J,ESTIMATES!$A:$A,C88),0))</f>
        <v/>
      </c>
      <c r="J88" s="44" t="str">
        <f>IF(A88="","",SUMIF('JOB COSTING'!$B:$B,A88,'JOB COSTING'!$I:$I))</f>
        <v/>
      </c>
      <c r="K88" s="44" t="str">
        <f t="shared" si="2"/>
        <v/>
      </c>
      <c r="L88" s="52">
        <f t="shared" si="3"/>
        <v>0</v>
      </c>
    </row>
    <row r="89" spans="1:12" s="53" customFormat="1" x14ac:dyDescent="0.25">
      <c r="A89" s="40"/>
      <c r="B89" s="40" t="str">
        <f>IF(C89="","",IFERROR(INDEX(ESTIMATES!$B:$B,MATCH(C89,ESTIMATES!$A:$A,0)),""))</f>
        <v/>
      </c>
      <c r="C89" s="40"/>
      <c r="D89" s="40"/>
      <c r="E89" s="41"/>
      <c r="F89" s="41"/>
      <c r="G89" s="51"/>
      <c r="H89" s="42"/>
      <c r="I89" s="42" t="str">
        <f>IF(A89="","",IFERROR(SUMIFS(ESTIMATES!$F:$F,ESTIMATES!$A:$A,C89)+SUMIFS(ESTIMATES!$G:$G,ESTIMATES!$A:$A,C89)+SUMIFS(ESTIMATES!$H:$H,ESTIMATES!$A:$A,C89)+SUMIFS(ESTIMATES!$I:$I,ESTIMATES!$A:$A,C89)+SUMIFS(ESTIMATES!$J:$J,ESTIMATES!$A:$A,C89),0))</f>
        <v/>
      </c>
      <c r="J89" s="44" t="str">
        <f>IF(A89="","",SUMIF('JOB COSTING'!$B:$B,A89,'JOB COSTING'!$I:$I))</f>
        <v/>
      </c>
      <c r="K89" s="44" t="str">
        <f t="shared" si="2"/>
        <v/>
      </c>
      <c r="L89" s="52">
        <f t="shared" si="3"/>
        <v>0</v>
      </c>
    </row>
    <row r="90" spans="1:12" s="53" customFormat="1" x14ac:dyDescent="0.25">
      <c r="A90" s="40"/>
      <c r="B90" s="40" t="str">
        <f>IF(C90="","",IFERROR(INDEX(ESTIMATES!$B:$B,MATCH(C90,ESTIMATES!$A:$A,0)),""))</f>
        <v/>
      </c>
      <c r="C90" s="40"/>
      <c r="D90" s="40"/>
      <c r="E90" s="41"/>
      <c r="F90" s="41"/>
      <c r="G90" s="51"/>
      <c r="H90" s="42"/>
      <c r="I90" s="42" t="str">
        <f>IF(A90="","",IFERROR(SUMIFS(ESTIMATES!$F:$F,ESTIMATES!$A:$A,C90)+SUMIFS(ESTIMATES!$G:$G,ESTIMATES!$A:$A,C90)+SUMIFS(ESTIMATES!$H:$H,ESTIMATES!$A:$A,C90)+SUMIFS(ESTIMATES!$I:$I,ESTIMATES!$A:$A,C90)+SUMIFS(ESTIMATES!$J:$J,ESTIMATES!$A:$A,C90),0))</f>
        <v/>
      </c>
      <c r="J90" s="44" t="str">
        <f>IF(A90="","",SUMIF('JOB COSTING'!$B:$B,A90,'JOB COSTING'!$I:$I))</f>
        <v/>
      </c>
      <c r="K90" s="44" t="str">
        <f t="shared" si="2"/>
        <v/>
      </c>
      <c r="L90" s="52">
        <f t="shared" si="3"/>
        <v>0</v>
      </c>
    </row>
    <row r="91" spans="1:12" s="53" customFormat="1" x14ac:dyDescent="0.25">
      <c r="A91" s="40"/>
      <c r="B91" s="40" t="str">
        <f>IF(C91="","",IFERROR(INDEX(ESTIMATES!$B:$B,MATCH(C91,ESTIMATES!$A:$A,0)),""))</f>
        <v/>
      </c>
      <c r="C91" s="40"/>
      <c r="D91" s="40"/>
      <c r="E91" s="41"/>
      <c r="F91" s="41"/>
      <c r="G91" s="51"/>
      <c r="H91" s="42"/>
      <c r="I91" s="42" t="str">
        <f>IF(A91="","",IFERROR(SUMIFS(ESTIMATES!$F:$F,ESTIMATES!$A:$A,C91)+SUMIFS(ESTIMATES!$G:$G,ESTIMATES!$A:$A,C91)+SUMIFS(ESTIMATES!$H:$H,ESTIMATES!$A:$A,C91)+SUMIFS(ESTIMATES!$I:$I,ESTIMATES!$A:$A,C91)+SUMIFS(ESTIMATES!$J:$J,ESTIMATES!$A:$A,C91),0))</f>
        <v/>
      </c>
      <c r="J91" s="44" t="str">
        <f>IF(A91="","",SUMIF('JOB COSTING'!$B:$B,A91,'JOB COSTING'!$I:$I))</f>
        <v/>
      </c>
      <c r="K91" s="44" t="str">
        <f t="shared" si="2"/>
        <v/>
      </c>
      <c r="L91" s="52">
        <f t="shared" si="3"/>
        <v>0</v>
      </c>
    </row>
    <row r="92" spans="1:12" s="53" customFormat="1" x14ac:dyDescent="0.25">
      <c r="A92" s="40"/>
      <c r="B92" s="40" t="str">
        <f>IF(C92="","",IFERROR(INDEX(ESTIMATES!$B:$B,MATCH(C92,ESTIMATES!$A:$A,0)),""))</f>
        <v/>
      </c>
      <c r="C92" s="40"/>
      <c r="D92" s="40"/>
      <c r="E92" s="41"/>
      <c r="F92" s="41"/>
      <c r="G92" s="51"/>
      <c r="H92" s="42"/>
      <c r="I92" s="42" t="str">
        <f>IF(A92="","",IFERROR(SUMIFS(ESTIMATES!$F:$F,ESTIMATES!$A:$A,C92)+SUMIFS(ESTIMATES!$G:$G,ESTIMATES!$A:$A,C92)+SUMIFS(ESTIMATES!$H:$H,ESTIMATES!$A:$A,C92)+SUMIFS(ESTIMATES!$I:$I,ESTIMATES!$A:$A,C92)+SUMIFS(ESTIMATES!$J:$J,ESTIMATES!$A:$A,C92),0))</f>
        <v/>
      </c>
      <c r="J92" s="44" t="str">
        <f>IF(A92="","",SUMIF('JOB COSTING'!$B:$B,A92,'JOB COSTING'!$I:$I))</f>
        <v/>
      </c>
      <c r="K92" s="44" t="str">
        <f t="shared" si="2"/>
        <v/>
      </c>
      <c r="L92" s="52">
        <f t="shared" si="3"/>
        <v>0</v>
      </c>
    </row>
    <row r="93" spans="1:12" s="53" customFormat="1" x14ac:dyDescent="0.25">
      <c r="A93" s="40"/>
      <c r="B93" s="40" t="str">
        <f>IF(C93="","",IFERROR(INDEX(ESTIMATES!$B:$B,MATCH(C93,ESTIMATES!$A:$A,0)),""))</f>
        <v/>
      </c>
      <c r="C93" s="40"/>
      <c r="D93" s="40"/>
      <c r="E93" s="41"/>
      <c r="F93" s="41"/>
      <c r="G93" s="51"/>
      <c r="H93" s="42"/>
      <c r="I93" s="42" t="str">
        <f>IF(A93="","",IFERROR(SUMIFS(ESTIMATES!$F:$F,ESTIMATES!$A:$A,C93)+SUMIFS(ESTIMATES!$G:$G,ESTIMATES!$A:$A,C93)+SUMIFS(ESTIMATES!$H:$H,ESTIMATES!$A:$A,C93)+SUMIFS(ESTIMATES!$I:$I,ESTIMATES!$A:$A,C93)+SUMIFS(ESTIMATES!$J:$J,ESTIMATES!$A:$A,C93),0))</f>
        <v/>
      </c>
      <c r="J93" s="44" t="str">
        <f>IF(A93="","",SUMIF('JOB COSTING'!$B:$B,A93,'JOB COSTING'!$I:$I))</f>
        <v/>
      </c>
      <c r="K93" s="44" t="str">
        <f t="shared" si="2"/>
        <v/>
      </c>
      <c r="L93" s="52">
        <f t="shared" si="3"/>
        <v>0</v>
      </c>
    </row>
    <row r="94" spans="1:12" s="53" customFormat="1" x14ac:dyDescent="0.25">
      <c r="A94" s="40"/>
      <c r="B94" s="40" t="str">
        <f>IF(C94="","",IFERROR(INDEX(ESTIMATES!$B:$B,MATCH(C94,ESTIMATES!$A:$A,0)),""))</f>
        <v/>
      </c>
      <c r="C94" s="40"/>
      <c r="D94" s="40"/>
      <c r="E94" s="41"/>
      <c r="F94" s="41"/>
      <c r="G94" s="51"/>
      <c r="H94" s="42"/>
      <c r="I94" s="42" t="str">
        <f>IF(A94="","",IFERROR(SUMIFS(ESTIMATES!$F:$F,ESTIMATES!$A:$A,C94)+SUMIFS(ESTIMATES!$G:$G,ESTIMATES!$A:$A,C94)+SUMIFS(ESTIMATES!$H:$H,ESTIMATES!$A:$A,C94)+SUMIFS(ESTIMATES!$I:$I,ESTIMATES!$A:$A,C94)+SUMIFS(ESTIMATES!$J:$J,ESTIMATES!$A:$A,C94),0))</f>
        <v/>
      </c>
      <c r="J94" s="44" t="str">
        <f>IF(A94="","",SUMIF('JOB COSTING'!$B:$B,A94,'JOB COSTING'!$I:$I))</f>
        <v/>
      </c>
      <c r="K94" s="44" t="str">
        <f t="shared" si="2"/>
        <v/>
      </c>
      <c r="L94" s="52">
        <f t="shared" si="3"/>
        <v>0</v>
      </c>
    </row>
    <row r="95" spans="1:12" s="53" customFormat="1" x14ac:dyDescent="0.25">
      <c r="A95" s="40"/>
      <c r="B95" s="40" t="str">
        <f>IF(C95="","",IFERROR(INDEX(ESTIMATES!$B:$B,MATCH(C95,ESTIMATES!$A:$A,0)),""))</f>
        <v/>
      </c>
      <c r="C95" s="40"/>
      <c r="D95" s="40"/>
      <c r="E95" s="41"/>
      <c r="F95" s="41"/>
      <c r="G95" s="51"/>
      <c r="H95" s="42"/>
      <c r="I95" s="42" t="str">
        <f>IF(A95="","",IFERROR(SUMIFS(ESTIMATES!$F:$F,ESTIMATES!$A:$A,C95)+SUMIFS(ESTIMATES!$G:$G,ESTIMATES!$A:$A,C95)+SUMIFS(ESTIMATES!$H:$H,ESTIMATES!$A:$A,C95)+SUMIFS(ESTIMATES!$I:$I,ESTIMATES!$A:$A,C95)+SUMIFS(ESTIMATES!$J:$J,ESTIMATES!$A:$A,C95),0))</f>
        <v/>
      </c>
      <c r="J95" s="44" t="str">
        <f>IF(A95="","",SUMIF('JOB COSTING'!$B:$B,A95,'JOB COSTING'!$I:$I))</f>
        <v/>
      </c>
      <c r="K95" s="44" t="str">
        <f t="shared" si="2"/>
        <v/>
      </c>
      <c r="L95" s="52">
        <f t="shared" si="3"/>
        <v>0</v>
      </c>
    </row>
    <row r="96" spans="1:12" s="53" customFormat="1" x14ac:dyDescent="0.25">
      <c r="A96" s="40"/>
      <c r="B96" s="40" t="str">
        <f>IF(C96="","",IFERROR(INDEX(ESTIMATES!$B:$B,MATCH(C96,ESTIMATES!$A:$A,0)),""))</f>
        <v/>
      </c>
      <c r="C96" s="40"/>
      <c r="D96" s="40"/>
      <c r="E96" s="41"/>
      <c r="F96" s="41"/>
      <c r="G96" s="51"/>
      <c r="H96" s="42"/>
      <c r="I96" s="42" t="str">
        <f>IF(A96="","",IFERROR(SUMIFS(ESTIMATES!$F:$F,ESTIMATES!$A:$A,C96)+SUMIFS(ESTIMATES!$G:$G,ESTIMATES!$A:$A,C96)+SUMIFS(ESTIMATES!$H:$H,ESTIMATES!$A:$A,C96)+SUMIFS(ESTIMATES!$I:$I,ESTIMATES!$A:$A,C96)+SUMIFS(ESTIMATES!$J:$J,ESTIMATES!$A:$A,C96),0))</f>
        <v/>
      </c>
      <c r="J96" s="44" t="str">
        <f>IF(A96="","",SUMIF('JOB COSTING'!$B:$B,A96,'JOB COSTING'!$I:$I))</f>
        <v/>
      </c>
      <c r="K96" s="44" t="str">
        <f t="shared" si="2"/>
        <v/>
      </c>
      <c r="L96" s="52">
        <f t="shared" si="3"/>
        <v>0</v>
      </c>
    </row>
    <row r="97" spans="1:12" s="53" customFormat="1" x14ac:dyDescent="0.25">
      <c r="A97" s="40"/>
      <c r="B97" s="40" t="str">
        <f>IF(C97="","",IFERROR(INDEX(ESTIMATES!$B:$B,MATCH(C97,ESTIMATES!$A:$A,0)),""))</f>
        <v/>
      </c>
      <c r="C97" s="40"/>
      <c r="D97" s="40"/>
      <c r="E97" s="41"/>
      <c r="F97" s="41"/>
      <c r="G97" s="51"/>
      <c r="H97" s="42"/>
      <c r="I97" s="42" t="str">
        <f>IF(A97="","",IFERROR(SUMIFS(ESTIMATES!$F:$F,ESTIMATES!$A:$A,C97)+SUMIFS(ESTIMATES!$G:$G,ESTIMATES!$A:$A,C97)+SUMIFS(ESTIMATES!$H:$H,ESTIMATES!$A:$A,C97)+SUMIFS(ESTIMATES!$I:$I,ESTIMATES!$A:$A,C97)+SUMIFS(ESTIMATES!$J:$J,ESTIMATES!$A:$A,C97),0))</f>
        <v/>
      </c>
      <c r="J97" s="44" t="str">
        <f>IF(A97="","",SUMIF('JOB COSTING'!$B:$B,A97,'JOB COSTING'!$I:$I))</f>
        <v/>
      </c>
      <c r="K97" s="44" t="str">
        <f t="shared" si="2"/>
        <v/>
      </c>
      <c r="L97" s="52">
        <f t="shared" si="3"/>
        <v>0</v>
      </c>
    </row>
    <row r="98" spans="1:12" s="53" customFormat="1" x14ac:dyDescent="0.25">
      <c r="A98" s="40"/>
      <c r="B98" s="40" t="str">
        <f>IF(C98="","",IFERROR(INDEX(ESTIMATES!$B:$B,MATCH(C98,ESTIMATES!$A:$A,0)),""))</f>
        <v/>
      </c>
      <c r="C98" s="40"/>
      <c r="D98" s="40"/>
      <c r="E98" s="41"/>
      <c r="F98" s="41"/>
      <c r="G98" s="51"/>
      <c r="H98" s="42"/>
      <c r="I98" s="42" t="str">
        <f>IF(A98="","",IFERROR(SUMIFS(ESTIMATES!$F:$F,ESTIMATES!$A:$A,C98)+SUMIFS(ESTIMATES!$G:$G,ESTIMATES!$A:$A,C98)+SUMIFS(ESTIMATES!$H:$H,ESTIMATES!$A:$A,C98)+SUMIFS(ESTIMATES!$I:$I,ESTIMATES!$A:$A,C98)+SUMIFS(ESTIMATES!$J:$J,ESTIMATES!$A:$A,C98),0))</f>
        <v/>
      </c>
      <c r="J98" s="44" t="str">
        <f>IF(A98="","",SUMIF('JOB COSTING'!$B:$B,A98,'JOB COSTING'!$I:$I))</f>
        <v/>
      </c>
      <c r="K98" s="44" t="str">
        <f t="shared" si="2"/>
        <v/>
      </c>
      <c r="L98" s="52">
        <f t="shared" si="3"/>
        <v>0</v>
      </c>
    </row>
    <row r="99" spans="1:12" s="53" customFormat="1" x14ac:dyDescent="0.25">
      <c r="A99" s="40"/>
      <c r="B99" s="40" t="str">
        <f>IF(C99="","",IFERROR(INDEX(ESTIMATES!$B:$B,MATCH(C99,ESTIMATES!$A:$A,0)),""))</f>
        <v/>
      </c>
      <c r="C99" s="40"/>
      <c r="D99" s="40"/>
      <c r="E99" s="41"/>
      <c r="F99" s="41"/>
      <c r="G99" s="51"/>
      <c r="H99" s="42"/>
      <c r="I99" s="42" t="str">
        <f>IF(A99="","",IFERROR(SUMIFS(ESTIMATES!$F:$F,ESTIMATES!$A:$A,C99)+SUMIFS(ESTIMATES!$G:$G,ESTIMATES!$A:$A,C99)+SUMIFS(ESTIMATES!$H:$H,ESTIMATES!$A:$A,C99)+SUMIFS(ESTIMATES!$I:$I,ESTIMATES!$A:$A,C99)+SUMIFS(ESTIMATES!$J:$J,ESTIMATES!$A:$A,C99),0))</f>
        <v/>
      </c>
      <c r="J99" s="44" t="str">
        <f>IF(A99="","",SUMIF('JOB COSTING'!$B:$B,A99,'JOB COSTING'!$I:$I))</f>
        <v/>
      </c>
      <c r="K99" s="44" t="str">
        <f t="shared" si="2"/>
        <v/>
      </c>
      <c r="L99" s="52">
        <f t="shared" si="3"/>
        <v>0</v>
      </c>
    </row>
    <row r="100" spans="1:12" s="53" customFormat="1" x14ac:dyDescent="0.25">
      <c r="A100" s="40"/>
      <c r="B100" s="40" t="str">
        <f>IF(C100="","",IFERROR(INDEX(ESTIMATES!$B:$B,MATCH(C100,ESTIMATES!$A:$A,0)),""))</f>
        <v/>
      </c>
      <c r="C100" s="40"/>
      <c r="D100" s="40"/>
      <c r="E100" s="41"/>
      <c r="F100" s="41"/>
      <c r="G100" s="51"/>
      <c r="H100" s="42"/>
      <c r="I100" s="42" t="str">
        <f>IF(A100="","",IFERROR(SUMIFS(ESTIMATES!$F:$F,ESTIMATES!$A:$A,C100)+SUMIFS(ESTIMATES!$G:$G,ESTIMATES!$A:$A,C100)+SUMIFS(ESTIMATES!$H:$H,ESTIMATES!$A:$A,C100)+SUMIFS(ESTIMATES!$I:$I,ESTIMATES!$A:$A,C100)+SUMIFS(ESTIMATES!$J:$J,ESTIMATES!$A:$A,C100),0))</f>
        <v/>
      </c>
      <c r="J100" s="44" t="str">
        <f>IF(A100="","",SUMIF('JOB COSTING'!$B:$B,A100,'JOB COSTING'!$I:$I))</f>
        <v/>
      </c>
      <c r="K100" s="44" t="str">
        <f t="shared" si="2"/>
        <v/>
      </c>
      <c r="L100" s="52">
        <f t="shared" si="3"/>
        <v>0</v>
      </c>
    </row>
    <row r="101" spans="1:12" s="53" customFormat="1" x14ac:dyDescent="0.25">
      <c r="A101" s="40"/>
      <c r="B101" s="40" t="str">
        <f>IF(C101="","",IFERROR(INDEX(ESTIMATES!$B:$B,MATCH(C101,ESTIMATES!$A:$A,0)),""))</f>
        <v/>
      </c>
      <c r="C101" s="40"/>
      <c r="D101" s="40"/>
      <c r="E101" s="41"/>
      <c r="F101" s="41"/>
      <c r="G101" s="51"/>
      <c r="H101" s="42"/>
      <c r="I101" s="42" t="str">
        <f>IF(A101="","",IFERROR(SUMIFS(ESTIMATES!$F:$F,ESTIMATES!$A:$A,C101)+SUMIFS(ESTIMATES!$G:$G,ESTIMATES!$A:$A,C101)+SUMIFS(ESTIMATES!$H:$H,ESTIMATES!$A:$A,C101)+SUMIFS(ESTIMATES!$I:$I,ESTIMATES!$A:$A,C101)+SUMIFS(ESTIMATES!$J:$J,ESTIMATES!$A:$A,C101),0))</f>
        <v/>
      </c>
      <c r="J101" s="44" t="str">
        <f>IF(A101="","",SUMIF('JOB COSTING'!$B:$B,A101,'JOB COSTING'!$I:$I))</f>
        <v/>
      </c>
      <c r="K101" s="44" t="str">
        <f t="shared" si="2"/>
        <v/>
      </c>
      <c r="L101" s="52">
        <f t="shared" si="3"/>
        <v>0</v>
      </c>
    </row>
    <row r="102" spans="1:12" s="53" customFormat="1" x14ac:dyDescent="0.25">
      <c r="A102" s="40"/>
      <c r="B102" s="40" t="str">
        <f>IF(C102="","",IFERROR(INDEX(ESTIMATES!$B:$B,MATCH(C102,ESTIMATES!$A:$A,0)),""))</f>
        <v/>
      </c>
      <c r="C102" s="40"/>
      <c r="D102" s="40"/>
      <c r="E102" s="41"/>
      <c r="F102" s="41"/>
      <c r="G102" s="51"/>
      <c r="H102" s="42"/>
      <c r="I102" s="42" t="str">
        <f>IF(A102="","",IFERROR(SUMIFS(ESTIMATES!$F:$F,ESTIMATES!$A:$A,C102)+SUMIFS(ESTIMATES!$G:$G,ESTIMATES!$A:$A,C102)+SUMIFS(ESTIMATES!$H:$H,ESTIMATES!$A:$A,C102)+SUMIFS(ESTIMATES!$I:$I,ESTIMATES!$A:$A,C102)+SUMIFS(ESTIMATES!$J:$J,ESTIMATES!$A:$A,C102),0))</f>
        <v/>
      </c>
      <c r="J102" s="44" t="str">
        <f>IF(A102="","",SUMIF('JOB COSTING'!$B:$B,A102,'JOB COSTING'!$I:$I))</f>
        <v/>
      </c>
      <c r="K102" s="44" t="str">
        <f t="shared" si="2"/>
        <v/>
      </c>
      <c r="L102" s="52">
        <f t="shared" si="3"/>
        <v>0</v>
      </c>
    </row>
    <row r="103" spans="1:12" s="53" customFormat="1" x14ac:dyDescent="0.25">
      <c r="A103" s="40"/>
      <c r="B103" s="40" t="str">
        <f>IF(C103="","",IFERROR(INDEX(ESTIMATES!$B:$B,MATCH(C103,ESTIMATES!$A:$A,0)),""))</f>
        <v/>
      </c>
      <c r="C103" s="40"/>
      <c r="D103" s="40"/>
      <c r="E103" s="41"/>
      <c r="F103" s="41"/>
      <c r="G103" s="51"/>
      <c r="H103" s="42"/>
      <c r="I103" s="42" t="str">
        <f>IF(A103="","",IFERROR(SUMIFS(ESTIMATES!$F:$F,ESTIMATES!$A:$A,C103)+SUMIFS(ESTIMATES!$G:$G,ESTIMATES!$A:$A,C103)+SUMIFS(ESTIMATES!$H:$H,ESTIMATES!$A:$A,C103)+SUMIFS(ESTIMATES!$I:$I,ESTIMATES!$A:$A,C103)+SUMIFS(ESTIMATES!$J:$J,ESTIMATES!$A:$A,C103),0))</f>
        <v/>
      </c>
      <c r="J103" s="44" t="str">
        <f>IF(A103="","",SUMIF('JOB COSTING'!$B:$B,A103,'JOB COSTING'!$I:$I))</f>
        <v/>
      </c>
      <c r="K103" s="44" t="str">
        <f t="shared" si="2"/>
        <v/>
      </c>
      <c r="L103" s="52">
        <f t="shared" si="3"/>
        <v>0</v>
      </c>
    </row>
    <row r="104" spans="1:12" s="53" customFormat="1" x14ac:dyDescent="0.25">
      <c r="A104" s="40"/>
      <c r="B104" s="40" t="str">
        <f>IF(C104="","",IFERROR(INDEX(ESTIMATES!$B:$B,MATCH(C104,ESTIMATES!$A:$A,0)),""))</f>
        <v/>
      </c>
      <c r="C104" s="40"/>
      <c r="D104" s="40"/>
      <c r="E104" s="41"/>
      <c r="F104" s="41"/>
      <c r="G104" s="51"/>
      <c r="H104" s="42"/>
      <c r="I104" s="42" t="str">
        <f>IF(A104="","",IFERROR(SUMIFS(ESTIMATES!$F:$F,ESTIMATES!$A:$A,C104)+SUMIFS(ESTIMATES!$G:$G,ESTIMATES!$A:$A,C104)+SUMIFS(ESTIMATES!$H:$H,ESTIMATES!$A:$A,C104)+SUMIFS(ESTIMATES!$I:$I,ESTIMATES!$A:$A,C104)+SUMIFS(ESTIMATES!$J:$J,ESTIMATES!$A:$A,C104),0))</f>
        <v/>
      </c>
      <c r="J104" s="44" t="str">
        <f>IF(A104="","",SUMIF('JOB COSTING'!$B:$B,A104,'JOB COSTING'!$I:$I))</f>
        <v/>
      </c>
      <c r="K104" s="44" t="str">
        <f t="shared" si="2"/>
        <v/>
      </c>
      <c r="L104" s="52">
        <f t="shared" si="3"/>
        <v>0</v>
      </c>
    </row>
    <row r="105" spans="1:12" s="53" customFormat="1" x14ac:dyDescent="0.25">
      <c r="A105" s="40"/>
      <c r="B105" s="40" t="str">
        <f>IF(C105="","",IFERROR(INDEX(ESTIMATES!$B:$B,MATCH(C105,ESTIMATES!$A:$A,0)),""))</f>
        <v/>
      </c>
      <c r="C105" s="40"/>
      <c r="D105" s="40"/>
      <c r="E105" s="41"/>
      <c r="F105" s="41"/>
      <c r="G105" s="51"/>
      <c r="H105" s="42"/>
      <c r="I105" s="42" t="str">
        <f>IF(A105="","",IFERROR(SUMIFS(ESTIMATES!$F:$F,ESTIMATES!$A:$A,C105)+SUMIFS(ESTIMATES!$G:$G,ESTIMATES!$A:$A,C105)+SUMIFS(ESTIMATES!$H:$H,ESTIMATES!$A:$A,C105)+SUMIFS(ESTIMATES!$I:$I,ESTIMATES!$A:$A,C105)+SUMIFS(ESTIMATES!$J:$J,ESTIMATES!$A:$A,C105),0))</f>
        <v/>
      </c>
      <c r="J105" s="44" t="str">
        <f>IF(A105="","",SUMIF('JOB COSTING'!$B:$B,A105,'JOB COSTING'!$I:$I))</f>
        <v/>
      </c>
      <c r="K105" s="44" t="str">
        <f t="shared" si="2"/>
        <v/>
      </c>
      <c r="L105" s="52">
        <f t="shared" si="3"/>
        <v>0</v>
      </c>
    </row>
    <row r="106" spans="1:12" s="53" customFormat="1" x14ac:dyDescent="0.25">
      <c r="A106" s="40"/>
      <c r="B106" s="40" t="str">
        <f>IF(C106="","",IFERROR(INDEX(ESTIMATES!$B:$B,MATCH(C106,ESTIMATES!$A:$A,0)),""))</f>
        <v/>
      </c>
      <c r="C106" s="40"/>
      <c r="D106" s="40"/>
      <c r="E106" s="41"/>
      <c r="F106" s="41"/>
      <c r="G106" s="51"/>
      <c r="H106" s="42"/>
      <c r="I106" s="42" t="str">
        <f>IF(A106="","",IFERROR(SUMIFS(ESTIMATES!$F:$F,ESTIMATES!$A:$A,C106)+SUMIFS(ESTIMATES!$G:$G,ESTIMATES!$A:$A,C106)+SUMIFS(ESTIMATES!$H:$H,ESTIMATES!$A:$A,C106)+SUMIFS(ESTIMATES!$I:$I,ESTIMATES!$A:$A,C106)+SUMIFS(ESTIMATES!$J:$J,ESTIMATES!$A:$A,C106),0))</f>
        <v/>
      </c>
      <c r="J106" s="44" t="str">
        <f>IF(A106="","",SUMIF('JOB COSTING'!$B:$B,A106,'JOB COSTING'!$I:$I))</f>
        <v/>
      </c>
      <c r="K106" s="44" t="str">
        <f t="shared" si="2"/>
        <v/>
      </c>
      <c r="L106" s="52">
        <f t="shared" si="3"/>
        <v>0</v>
      </c>
    </row>
    <row r="107" spans="1:12" s="53" customFormat="1" x14ac:dyDescent="0.25">
      <c r="A107" s="40"/>
      <c r="B107" s="40" t="str">
        <f>IF(C107="","",IFERROR(INDEX(ESTIMATES!$B:$B,MATCH(C107,ESTIMATES!$A:$A,0)),""))</f>
        <v/>
      </c>
      <c r="C107" s="40"/>
      <c r="D107" s="40"/>
      <c r="E107" s="41"/>
      <c r="F107" s="41"/>
      <c r="G107" s="51"/>
      <c r="H107" s="42"/>
      <c r="I107" s="42" t="str">
        <f>IF(A107="","",IFERROR(SUMIFS(ESTIMATES!$F:$F,ESTIMATES!$A:$A,C107)+SUMIFS(ESTIMATES!$G:$G,ESTIMATES!$A:$A,C107)+SUMIFS(ESTIMATES!$H:$H,ESTIMATES!$A:$A,C107)+SUMIFS(ESTIMATES!$I:$I,ESTIMATES!$A:$A,C107)+SUMIFS(ESTIMATES!$J:$J,ESTIMATES!$A:$A,C107),0))</f>
        <v/>
      </c>
      <c r="J107" s="44" t="str">
        <f>IF(A107="","",SUMIF('JOB COSTING'!$B:$B,A107,'JOB COSTING'!$I:$I))</f>
        <v/>
      </c>
      <c r="K107" s="44" t="str">
        <f t="shared" si="2"/>
        <v/>
      </c>
      <c r="L107" s="52">
        <f t="shared" si="3"/>
        <v>0</v>
      </c>
    </row>
    <row r="108" spans="1:12" s="53" customFormat="1" x14ac:dyDescent="0.25">
      <c r="A108" s="40"/>
      <c r="B108" s="40" t="str">
        <f>IF(C108="","",IFERROR(INDEX(ESTIMATES!$B:$B,MATCH(C108,ESTIMATES!$A:$A,0)),""))</f>
        <v/>
      </c>
      <c r="C108" s="40"/>
      <c r="D108" s="40"/>
      <c r="E108" s="41"/>
      <c r="F108" s="41"/>
      <c r="G108" s="51"/>
      <c r="H108" s="42"/>
      <c r="I108" s="42" t="str">
        <f>IF(A108="","",IFERROR(SUMIFS(ESTIMATES!$F:$F,ESTIMATES!$A:$A,C108)+SUMIFS(ESTIMATES!$G:$G,ESTIMATES!$A:$A,C108)+SUMIFS(ESTIMATES!$H:$H,ESTIMATES!$A:$A,C108)+SUMIFS(ESTIMATES!$I:$I,ESTIMATES!$A:$A,C108)+SUMIFS(ESTIMATES!$J:$J,ESTIMATES!$A:$A,C108),0))</f>
        <v/>
      </c>
      <c r="J108" s="44" t="str">
        <f>IF(A108="","",SUMIF('JOB COSTING'!$B:$B,A108,'JOB COSTING'!$I:$I))</f>
        <v/>
      </c>
      <c r="K108" s="44" t="str">
        <f t="shared" si="2"/>
        <v/>
      </c>
      <c r="L108" s="52">
        <f t="shared" si="3"/>
        <v>0</v>
      </c>
    </row>
    <row r="109" spans="1:12" s="53" customFormat="1" x14ac:dyDescent="0.25">
      <c r="A109" s="40"/>
      <c r="B109" s="40" t="str">
        <f>IF(C109="","",IFERROR(INDEX(ESTIMATES!$B:$B,MATCH(C109,ESTIMATES!$A:$A,0)),""))</f>
        <v/>
      </c>
      <c r="C109" s="40"/>
      <c r="D109" s="40"/>
      <c r="E109" s="41"/>
      <c r="F109" s="41"/>
      <c r="G109" s="51"/>
      <c r="H109" s="42"/>
      <c r="I109" s="42" t="str">
        <f>IF(A109="","",IFERROR(SUMIFS(ESTIMATES!$F:$F,ESTIMATES!$A:$A,C109)+SUMIFS(ESTIMATES!$G:$G,ESTIMATES!$A:$A,C109)+SUMIFS(ESTIMATES!$H:$H,ESTIMATES!$A:$A,C109)+SUMIFS(ESTIMATES!$I:$I,ESTIMATES!$A:$A,C109)+SUMIFS(ESTIMATES!$J:$J,ESTIMATES!$A:$A,C109),0))</f>
        <v/>
      </c>
      <c r="J109" s="44" t="str">
        <f>IF(A109="","",SUMIF('JOB COSTING'!$B:$B,A109,'JOB COSTING'!$I:$I))</f>
        <v/>
      </c>
      <c r="K109" s="44" t="str">
        <f t="shared" si="2"/>
        <v/>
      </c>
      <c r="L109" s="52">
        <f t="shared" si="3"/>
        <v>0</v>
      </c>
    </row>
    <row r="110" spans="1:12" s="53" customFormat="1" x14ac:dyDescent="0.25">
      <c r="A110" s="40"/>
      <c r="B110" s="40" t="str">
        <f>IF(C110="","",IFERROR(INDEX(ESTIMATES!$B:$B,MATCH(C110,ESTIMATES!$A:$A,0)),""))</f>
        <v/>
      </c>
      <c r="C110" s="40"/>
      <c r="D110" s="40"/>
      <c r="E110" s="41"/>
      <c r="F110" s="41"/>
      <c r="G110" s="51"/>
      <c r="H110" s="42"/>
      <c r="I110" s="42" t="str">
        <f>IF(A110="","",IFERROR(SUMIFS(ESTIMATES!$F:$F,ESTIMATES!$A:$A,C110)+SUMIFS(ESTIMATES!$G:$G,ESTIMATES!$A:$A,C110)+SUMIFS(ESTIMATES!$H:$H,ESTIMATES!$A:$A,C110)+SUMIFS(ESTIMATES!$I:$I,ESTIMATES!$A:$A,C110)+SUMIFS(ESTIMATES!$J:$J,ESTIMATES!$A:$A,C110),0))</f>
        <v/>
      </c>
      <c r="J110" s="44" t="str">
        <f>IF(A110="","",SUMIF('JOB COSTING'!$B:$B,A110,'JOB COSTING'!$I:$I))</f>
        <v/>
      </c>
      <c r="K110" s="44" t="str">
        <f t="shared" si="2"/>
        <v/>
      </c>
      <c r="L110" s="52">
        <f t="shared" si="3"/>
        <v>0</v>
      </c>
    </row>
    <row r="111" spans="1:12" s="53" customFormat="1" x14ac:dyDescent="0.25">
      <c r="A111" s="40"/>
      <c r="B111" s="40" t="str">
        <f>IF(C111="","",IFERROR(INDEX(ESTIMATES!$B:$B,MATCH(C111,ESTIMATES!$A:$A,0)),""))</f>
        <v/>
      </c>
      <c r="C111" s="40"/>
      <c r="D111" s="40"/>
      <c r="E111" s="41"/>
      <c r="F111" s="41"/>
      <c r="G111" s="51"/>
      <c r="H111" s="42"/>
      <c r="I111" s="42" t="str">
        <f>IF(A111="","",IFERROR(SUMIFS(ESTIMATES!$F:$F,ESTIMATES!$A:$A,C111)+SUMIFS(ESTIMATES!$G:$G,ESTIMATES!$A:$A,C111)+SUMIFS(ESTIMATES!$H:$H,ESTIMATES!$A:$A,C111)+SUMIFS(ESTIMATES!$I:$I,ESTIMATES!$A:$A,C111)+SUMIFS(ESTIMATES!$J:$J,ESTIMATES!$A:$A,C111),0))</f>
        <v/>
      </c>
      <c r="J111" s="44" t="str">
        <f>IF(A111="","",SUMIF('JOB COSTING'!$B:$B,A111,'JOB COSTING'!$I:$I))</f>
        <v/>
      </c>
      <c r="K111" s="44" t="str">
        <f t="shared" si="2"/>
        <v/>
      </c>
      <c r="L111" s="52">
        <f t="shared" si="3"/>
        <v>0</v>
      </c>
    </row>
    <row r="112" spans="1:12" s="53" customFormat="1" x14ac:dyDescent="0.25">
      <c r="A112" s="40"/>
      <c r="B112" s="40" t="str">
        <f>IF(C112="","",IFERROR(INDEX(ESTIMATES!$B:$B,MATCH(C112,ESTIMATES!$A:$A,0)),""))</f>
        <v/>
      </c>
      <c r="C112" s="40"/>
      <c r="D112" s="40"/>
      <c r="E112" s="41"/>
      <c r="F112" s="41"/>
      <c r="G112" s="51"/>
      <c r="H112" s="42"/>
      <c r="I112" s="42" t="str">
        <f>IF(A112="","",IFERROR(SUMIFS(ESTIMATES!$F:$F,ESTIMATES!$A:$A,C112)+SUMIFS(ESTIMATES!$G:$G,ESTIMATES!$A:$A,C112)+SUMIFS(ESTIMATES!$H:$H,ESTIMATES!$A:$A,C112)+SUMIFS(ESTIMATES!$I:$I,ESTIMATES!$A:$A,C112)+SUMIFS(ESTIMATES!$J:$J,ESTIMATES!$A:$A,C112),0))</f>
        <v/>
      </c>
      <c r="J112" s="44" t="str">
        <f>IF(A112="","",SUMIF('JOB COSTING'!$B:$B,A112,'JOB COSTING'!$I:$I))</f>
        <v/>
      </c>
      <c r="K112" s="44" t="str">
        <f t="shared" si="2"/>
        <v/>
      </c>
      <c r="L112" s="52">
        <f t="shared" si="3"/>
        <v>0</v>
      </c>
    </row>
    <row r="113" spans="1:12" s="53" customFormat="1" x14ac:dyDescent="0.25">
      <c r="A113" s="40"/>
      <c r="B113" s="40" t="str">
        <f>IF(C113="","",IFERROR(INDEX(ESTIMATES!$B:$B,MATCH(C113,ESTIMATES!$A:$A,0)),""))</f>
        <v/>
      </c>
      <c r="C113" s="40"/>
      <c r="D113" s="40"/>
      <c r="E113" s="41"/>
      <c r="F113" s="41"/>
      <c r="G113" s="51"/>
      <c r="H113" s="42"/>
      <c r="I113" s="42" t="str">
        <f>IF(A113="","",IFERROR(SUMIFS(ESTIMATES!$F:$F,ESTIMATES!$A:$A,C113)+SUMIFS(ESTIMATES!$G:$G,ESTIMATES!$A:$A,C113)+SUMIFS(ESTIMATES!$H:$H,ESTIMATES!$A:$A,C113)+SUMIFS(ESTIMATES!$I:$I,ESTIMATES!$A:$A,C113)+SUMIFS(ESTIMATES!$J:$J,ESTIMATES!$A:$A,C113),0))</f>
        <v/>
      </c>
      <c r="J113" s="44" t="str">
        <f>IF(A113="","",SUMIF('JOB COSTING'!$B:$B,A113,'JOB COSTING'!$I:$I))</f>
        <v/>
      </c>
      <c r="K113" s="44" t="str">
        <f t="shared" si="2"/>
        <v/>
      </c>
      <c r="L113" s="52">
        <f t="shared" si="3"/>
        <v>0</v>
      </c>
    </row>
    <row r="114" spans="1:12" s="53" customFormat="1" x14ac:dyDescent="0.25">
      <c r="A114" s="40"/>
      <c r="B114" s="40" t="str">
        <f>IF(C114="","",IFERROR(INDEX(ESTIMATES!$B:$B,MATCH(C114,ESTIMATES!$A:$A,0)),""))</f>
        <v/>
      </c>
      <c r="C114" s="40"/>
      <c r="D114" s="40"/>
      <c r="E114" s="41"/>
      <c r="F114" s="41"/>
      <c r="G114" s="51"/>
      <c r="H114" s="42"/>
      <c r="I114" s="42" t="str">
        <f>IF(A114="","",IFERROR(SUMIFS(ESTIMATES!$F:$F,ESTIMATES!$A:$A,C114)+SUMIFS(ESTIMATES!$G:$G,ESTIMATES!$A:$A,C114)+SUMIFS(ESTIMATES!$H:$H,ESTIMATES!$A:$A,C114)+SUMIFS(ESTIMATES!$I:$I,ESTIMATES!$A:$A,C114)+SUMIFS(ESTIMATES!$J:$J,ESTIMATES!$A:$A,C114),0))</f>
        <v/>
      </c>
      <c r="J114" s="44" t="str">
        <f>IF(A114="","",SUMIF('JOB COSTING'!$B:$B,A114,'JOB COSTING'!$I:$I))</f>
        <v/>
      </c>
      <c r="K114" s="44" t="str">
        <f t="shared" si="2"/>
        <v/>
      </c>
      <c r="L114" s="52">
        <f t="shared" si="3"/>
        <v>0</v>
      </c>
    </row>
    <row r="115" spans="1:12" s="53" customFormat="1" x14ac:dyDescent="0.25">
      <c r="A115" s="40"/>
      <c r="B115" s="40" t="str">
        <f>IF(C115="","",IFERROR(INDEX(ESTIMATES!$B:$B,MATCH(C115,ESTIMATES!$A:$A,0)),""))</f>
        <v/>
      </c>
      <c r="C115" s="40"/>
      <c r="D115" s="40"/>
      <c r="E115" s="41"/>
      <c r="F115" s="41"/>
      <c r="G115" s="51"/>
      <c r="H115" s="42"/>
      <c r="I115" s="42" t="str">
        <f>IF(A115="","",IFERROR(SUMIFS(ESTIMATES!$F:$F,ESTIMATES!$A:$A,C115)+SUMIFS(ESTIMATES!$G:$G,ESTIMATES!$A:$A,C115)+SUMIFS(ESTIMATES!$H:$H,ESTIMATES!$A:$A,C115)+SUMIFS(ESTIMATES!$I:$I,ESTIMATES!$A:$A,C115)+SUMIFS(ESTIMATES!$J:$J,ESTIMATES!$A:$A,C115),0))</f>
        <v/>
      </c>
      <c r="J115" s="44" t="str">
        <f>IF(A115="","",SUMIF('JOB COSTING'!$B:$B,A115,'JOB COSTING'!$I:$I))</f>
        <v/>
      </c>
      <c r="K115" s="44" t="str">
        <f t="shared" si="2"/>
        <v/>
      </c>
      <c r="L115" s="52">
        <f t="shared" si="3"/>
        <v>0</v>
      </c>
    </row>
    <row r="116" spans="1:12" s="53" customFormat="1" x14ac:dyDescent="0.25">
      <c r="A116" s="40"/>
      <c r="B116" s="40" t="str">
        <f>IF(C116="","",IFERROR(INDEX(ESTIMATES!$B:$B,MATCH(C116,ESTIMATES!$A:$A,0)),""))</f>
        <v/>
      </c>
      <c r="C116" s="40"/>
      <c r="D116" s="40"/>
      <c r="E116" s="41"/>
      <c r="F116" s="41"/>
      <c r="G116" s="51"/>
      <c r="H116" s="42"/>
      <c r="I116" s="42" t="str">
        <f>IF(A116="","",IFERROR(SUMIFS(ESTIMATES!$F:$F,ESTIMATES!$A:$A,C116)+SUMIFS(ESTIMATES!$G:$G,ESTIMATES!$A:$A,C116)+SUMIFS(ESTIMATES!$H:$H,ESTIMATES!$A:$A,C116)+SUMIFS(ESTIMATES!$I:$I,ESTIMATES!$A:$A,C116)+SUMIFS(ESTIMATES!$J:$J,ESTIMATES!$A:$A,C116),0))</f>
        <v/>
      </c>
      <c r="J116" s="44" t="str">
        <f>IF(A116="","",SUMIF('JOB COSTING'!$B:$B,A116,'JOB COSTING'!$I:$I))</f>
        <v/>
      </c>
      <c r="K116" s="44" t="str">
        <f t="shared" si="2"/>
        <v/>
      </c>
      <c r="L116" s="52">
        <f t="shared" si="3"/>
        <v>0</v>
      </c>
    </row>
    <row r="117" spans="1:12" s="53" customFormat="1" x14ac:dyDescent="0.25">
      <c r="A117" s="40"/>
      <c r="B117" s="40" t="str">
        <f>IF(C117="","",IFERROR(INDEX(ESTIMATES!$B:$B,MATCH(C117,ESTIMATES!$A:$A,0)),""))</f>
        <v/>
      </c>
      <c r="C117" s="40"/>
      <c r="D117" s="40"/>
      <c r="E117" s="41"/>
      <c r="F117" s="41"/>
      <c r="G117" s="51"/>
      <c r="H117" s="42"/>
      <c r="I117" s="42" t="str">
        <f>IF(A117="","",IFERROR(SUMIFS(ESTIMATES!$F:$F,ESTIMATES!$A:$A,C117)+SUMIFS(ESTIMATES!$G:$G,ESTIMATES!$A:$A,C117)+SUMIFS(ESTIMATES!$H:$H,ESTIMATES!$A:$A,C117)+SUMIFS(ESTIMATES!$I:$I,ESTIMATES!$A:$A,C117)+SUMIFS(ESTIMATES!$J:$J,ESTIMATES!$A:$A,C117),0))</f>
        <v/>
      </c>
      <c r="J117" s="44" t="str">
        <f>IF(A117="","",SUMIF('JOB COSTING'!$B:$B,A117,'JOB COSTING'!$I:$I))</f>
        <v/>
      </c>
      <c r="K117" s="44" t="str">
        <f t="shared" si="2"/>
        <v/>
      </c>
      <c r="L117" s="52">
        <f t="shared" si="3"/>
        <v>0</v>
      </c>
    </row>
    <row r="118" spans="1:12" s="53" customFormat="1" x14ac:dyDescent="0.25">
      <c r="A118" s="40"/>
      <c r="B118" s="40" t="str">
        <f>IF(C118="","",IFERROR(INDEX(ESTIMATES!$B:$B,MATCH(C118,ESTIMATES!$A:$A,0)),""))</f>
        <v/>
      </c>
      <c r="C118" s="40"/>
      <c r="D118" s="40"/>
      <c r="E118" s="41"/>
      <c r="F118" s="41"/>
      <c r="G118" s="51"/>
      <c r="H118" s="42"/>
      <c r="I118" s="42" t="str">
        <f>IF(A118="","",IFERROR(SUMIFS(ESTIMATES!$F:$F,ESTIMATES!$A:$A,C118)+SUMIFS(ESTIMATES!$G:$G,ESTIMATES!$A:$A,C118)+SUMIFS(ESTIMATES!$H:$H,ESTIMATES!$A:$A,C118)+SUMIFS(ESTIMATES!$I:$I,ESTIMATES!$A:$A,C118)+SUMIFS(ESTIMATES!$J:$J,ESTIMATES!$A:$A,C118),0))</f>
        <v/>
      </c>
      <c r="J118" s="44" t="str">
        <f>IF(A118="","",SUMIF('JOB COSTING'!$B:$B,A118,'JOB COSTING'!$I:$I))</f>
        <v/>
      </c>
      <c r="K118" s="44" t="str">
        <f t="shared" si="2"/>
        <v/>
      </c>
      <c r="L118" s="52">
        <f t="shared" si="3"/>
        <v>0</v>
      </c>
    </row>
    <row r="119" spans="1:12" s="53" customFormat="1" x14ac:dyDescent="0.25">
      <c r="A119" s="40"/>
      <c r="B119" s="40" t="str">
        <f>IF(C119="","",IFERROR(INDEX(ESTIMATES!$B:$B,MATCH(C119,ESTIMATES!$A:$A,0)),""))</f>
        <v/>
      </c>
      <c r="C119" s="40"/>
      <c r="D119" s="40"/>
      <c r="E119" s="41"/>
      <c r="F119" s="41"/>
      <c r="G119" s="51"/>
      <c r="H119" s="42"/>
      <c r="I119" s="42" t="str">
        <f>IF(A119="","",IFERROR(SUMIFS(ESTIMATES!$F:$F,ESTIMATES!$A:$A,C119)+SUMIFS(ESTIMATES!$G:$G,ESTIMATES!$A:$A,C119)+SUMIFS(ESTIMATES!$H:$H,ESTIMATES!$A:$A,C119)+SUMIFS(ESTIMATES!$I:$I,ESTIMATES!$A:$A,C119)+SUMIFS(ESTIMATES!$J:$J,ESTIMATES!$A:$A,C119),0))</f>
        <v/>
      </c>
      <c r="J119" s="44" t="str">
        <f>IF(A119="","",SUMIF('JOB COSTING'!$B:$B,A119,'JOB COSTING'!$I:$I))</f>
        <v/>
      </c>
      <c r="K119" s="44" t="str">
        <f t="shared" si="2"/>
        <v/>
      </c>
      <c r="L119" s="52">
        <f t="shared" si="3"/>
        <v>0</v>
      </c>
    </row>
    <row r="120" spans="1:12" s="53" customFormat="1" x14ac:dyDescent="0.25">
      <c r="A120" s="40"/>
      <c r="B120" s="40" t="str">
        <f>IF(C120="","",IFERROR(INDEX(ESTIMATES!$B:$B,MATCH(C120,ESTIMATES!$A:$A,0)),""))</f>
        <v/>
      </c>
      <c r="C120" s="40"/>
      <c r="D120" s="40"/>
      <c r="E120" s="41"/>
      <c r="F120" s="41"/>
      <c r="G120" s="51"/>
      <c r="H120" s="42"/>
      <c r="I120" s="42" t="str">
        <f>IF(A120="","",IFERROR(SUMIFS(ESTIMATES!$F:$F,ESTIMATES!$A:$A,C120)+SUMIFS(ESTIMATES!$G:$G,ESTIMATES!$A:$A,C120)+SUMIFS(ESTIMATES!$H:$H,ESTIMATES!$A:$A,C120)+SUMIFS(ESTIMATES!$I:$I,ESTIMATES!$A:$A,C120)+SUMIFS(ESTIMATES!$J:$J,ESTIMATES!$A:$A,C120),0))</f>
        <v/>
      </c>
      <c r="J120" s="44" t="str">
        <f>IF(A120="","",SUMIF('JOB COSTING'!$B:$B,A120,'JOB COSTING'!$I:$I))</f>
        <v/>
      </c>
      <c r="K120" s="44" t="str">
        <f t="shared" si="2"/>
        <v/>
      </c>
      <c r="L120" s="52">
        <f t="shared" si="3"/>
        <v>0</v>
      </c>
    </row>
    <row r="121" spans="1:12" s="53" customFormat="1" x14ac:dyDescent="0.25">
      <c r="A121" s="40"/>
      <c r="B121" s="40" t="str">
        <f>IF(C121="","",IFERROR(INDEX(ESTIMATES!$B:$B,MATCH(C121,ESTIMATES!$A:$A,0)),""))</f>
        <v/>
      </c>
      <c r="C121" s="40"/>
      <c r="D121" s="40"/>
      <c r="E121" s="41"/>
      <c r="F121" s="41"/>
      <c r="G121" s="51"/>
      <c r="H121" s="42"/>
      <c r="I121" s="42" t="str">
        <f>IF(A121="","",IFERROR(SUMIFS(ESTIMATES!$F:$F,ESTIMATES!$A:$A,C121)+SUMIFS(ESTIMATES!$G:$G,ESTIMATES!$A:$A,C121)+SUMIFS(ESTIMATES!$H:$H,ESTIMATES!$A:$A,C121)+SUMIFS(ESTIMATES!$I:$I,ESTIMATES!$A:$A,C121)+SUMIFS(ESTIMATES!$J:$J,ESTIMATES!$A:$A,C121),0))</f>
        <v/>
      </c>
      <c r="J121" s="44" t="str">
        <f>IF(A121="","",SUMIF('JOB COSTING'!$B:$B,A121,'JOB COSTING'!$I:$I))</f>
        <v/>
      </c>
      <c r="K121" s="44" t="str">
        <f t="shared" si="2"/>
        <v/>
      </c>
      <c r="L121" s="52">
        <f t="shared" si="3"/>
        <v>0</v>
      </c>
    </row>
    <row r="122" spans="1:12" s="53" customFormat="1" x14ac:dyDescent="0.25">
      <c r="A122" s="40"/>
      <c r="B122" s="40" t="str">
        <f>IF(C122="","",IFERROR(INDEX(ESTIMATES!$B:$B,MATCH(C122,ESTIMATES!$A:$A,0)),""))</f>
        <v/>
      </c>
      <c r="C122" s="40"/>
      <c r="D122" s="40"/>
      <c r="E122" s="41"/>
      <c r="F122" s="41"/>
      <c r="G122" s="51"/>
      <c r="H122" s="42"/>
      <c r="I122" s="42" t="str">
        <f>IF(A122="","",IFERROR(SUMIFS(ESTIMATES!$F:$F,ESTIMATES!$A:$A,C122)+SUMIFS(ESTIMATES!$G:$G,ESTIMATES!$A:$A,C122)+SUMIFS(ESTIMATES!$H:$H,ESTIMATES!$A:$A,C122)+SUMIFS(ESTIMATES!$I:$I,ESTIMATES!$A:$A,C122)+SUMIFS(ESTIMATES!$J:$J,ESTIMATES!$A:$A,C122),0))</f>
        <v/>
      </c>
      <c r="J122" s="44" t="str">
        <f>IF(A122="","",SUMIF('JOB COSTING'!$B:$B,A122,'JOB COSTING'!$I:$I))</f>
        <v/>
      </c>
      <c r="K122" s="44" t="str">
        <f t="shared" si="2"/>
        <v/>
      </c>
      <c r="L122" s="52">
        <f t="shared" si="3"/>
        <v>0</v>
      </c>
    </row>
    <row r="123" spans="1:12" s="53" customFormat="1" x14ac:dyDescent="0.25">
      <c r="A123" s="40"/>
      <c r="B123" s="40" t="str">
        <f>IF(C123="","",IFERROR(INDEX(ESTIMATES!$B:$B,MATCH(C123,ESTIMATES!$A:$A,0)),""))</f>
        <v/>
      </c>
      <c r="C123" s="40"/>
      <c r="D123" s="40"/>
      <c r="E123" s="41"/>
      <c r="F123" s="41"/>
      <c r="G123" s="51"/>
      <c r="H123" s="42"/>
      <c r="I123" s="42" t="str">
        <f>IF(A123="","",IFERROR(SUMIFS(ESTIMATES!$F:$F,ESTIMATES!$A:$A,C123)+SUMIFS(ESTIMATES!$G:$G,ESTIMATES!$A:$A,C123)+SUMIFS(ESTIMATES!$H:$H,ESTIMATES!$A:$A,C123)+SUMIFS(ESTIMATES!$I:$I,ESTIMATES!$A:$A,C123)+SUMIFS(ESTIMATES!$J:$J,ESTIMATES!$A:$A,C123),0))</f>
        <v/>
      </c>
      <c r="J123" s="44" t="str">
        <f>IF(A123="","",SUMIF('JOB COSTING'!$B:$B,A123,'JOB COSTING'!$I:$I))</f>
        <v/>
      </c>
      <c r="K123" s="44" t="str">
        <f t="shared" si="2"/>
        <v/>
      </c>
      <c r="L123" s="52">
        <f t="shared" si="3"/>
        <v>0</v>
      </c>
    </row>
    <row r="124" spans="1:12" s="53" customFormat="1" x14ac:dyDescent="0.25">
      <c r="A124" s="40"/>
      <c r="B124" s="40" t="str">
        <f>IF(C124="","",IFERROR(INDEX(ESTIMATES!$B:$B,MATCH(C124,ESTIMATES!$A:$A,0)),""))</f>
        <v/>
      </c>
      <c r="C124" s="40"/>
      <c r="D124" s="40"/>
      <c r="E124" s="41"/>
      <c r="F124" s="41"/>
      <c r="G124" s="51"/>
      <c r="H124" s="42"/>
      <c r="I124" s="42" t="str">
        <f>IF(A124="","",IFERROR(SUMIFS(ESTIMATES!$F:$F,ESTIMATES!$A:$A,C124)+SUMIFS(ESTIMATES!$G:$G,ESTIMATES!$A:$A,C124)+SUMIFS(ESTIMATES!$H:$H,ESTIMATES!$A:$A,C124)+SUMIFS(ESTIMATES!$I:$I,ESTIMATES!$A:$A,C124)+SUMIFS(ESTIMATES!$J:$J,ESTIMATES!$A:$A,C124),0))</f>
        <v/>
      </c>
      <c r="J124" s="44" t="str">
        <f>IF(A124="","",SUMIF('JOB COSTING'!$B:$B,A124,'JOB COSTING'!$I:$I))</f>
        <v/>
      </c>
      <c r="K124" s="44" t="str">
        <f t="shared" si="2"/>
        <v/>
      </c>
      <c r="L124" s="52">
        <f t="shared" si="3"/>
        <v>0</v>
      </c>
    </row>
    <row r="125" spans="1:12" s="53" customFormat="1" x14ac:dyDescent="0.25">
      <c r="A125" s="40"/>
      <c r="B125" s="40" t="str">
        <f>IF(C125="","",IFERROR(INDEX(ESTIMATES!$B:$B,MATCH(C125,ESTIMATES!$A:$A,0)),""))</f>
        <v/>
      </c>
      <c r="C125" s="40"/>
      <c r="D125" s="40"/>
      <c r="E125" s="41"/>
      <c r="F125" s="41"/>
      <c r="G125" s="51"/>
      <c r="H125" s="42"/>
      <c r="I125" s="42" t="str">
        <f>IF(A125="","",IFERROR(SUMIFS(ESTIMATES!$F:$F,ESTIMATES!$A:$A,C125)+SUMIFS(ESTIMATES!$G:$G,ESTIMATES!$A:$A,C125)+SUMIFS(ESTIMATES!$H:$H,ESTIMATES!$A:$A,C125)+SUMIFS(ESTIMATES!$I:$I,ESTIMATES!$A:$A,C125)+SUMIFS(ESTIMATES!$J:$J,ESTIMATES!$A:$A,C125),0))</f>
        <v/>
      </c>
      <c r="J125" s="44" t="str">
        <f>IF(A125="","",SUMIF('JOB COSTING'!$B:$B,A125,'JOB COSTING'!$I:$I))</f>
        <v/>
      </c>
      <c r="K125" s="44" t="str">
        <f t="shared" si="2"/>
        <v/>
      </c>
      <c r="L125" s="52">
        <f t="shared" si="3"/>
        <v>0</v>
      </c>
    </row>
    <row r="126" spans="1:12" s="53" customFormat="1" x14ac:dyDescent="0.25">
      <c r="A126" s="40"/>
      <c r="B126" s="40" t="str">
        <f>IF(C126="","",IFERROR(INDEX(ESTIMATES!$B:$B,MATCH(C126,ESTIMATES!$A:$A,0)),""))</f>
        <v/>
      </c>
      <c r="C126" s="40"/>
      <c r="D126" s="40"/>
      <c r="E126" s="41"/>
      <c r="F126" s="41"/>
      <c r="G126" s="51"/>
      <c r="H126" s="42"/>
      <c r="I126" s="42" t="str">
        <f>IF(A126="","",IFERROR(SUMIFS(ESTIMATES!$F:$F,ESTIMATES!$A:$A,C126)+SUMIFS(ESTIMATES!$G:$G,ESTIMATES!$A:$A,C126)+SUMIFS(ESTIMATES!$H:$H,ESTIMATES!$A:$A,C126)+SUMIFS(ESTIMATES!$I:$I,ESTIMATES!$A:$A,C126)+SUMIFS(ESTIMATES!$J:$J,ESTIMATES!$A:$A,C126),0))</f>
        <v/>
      </c>
      <c r="J126" s="44" t="str">
        <f>IF(A126="","",SUMIF('JOB COSTING'!$B:$B,A126,'JOB COSTING'!$I:$I))</f>
        <v/>
      </c>
      <c r="K126" s="44" t="str">
        <f t="shared" si="2"/>
        <v/>
      </c>
      <c r="L126" s="52">
        <f t="shared" si="3"/>
        <v>0</v>
      </c>
    </row>
    <row r="127" spans="1:12" s="53" customFormat="1" x14ac:dyDescent="0.25">
      <c r="A127" s="40"/>
      <c r="B127" s="40" t="str">
        <f>IF(C127="","",IFERROR(INDEX(ESTIMATES!$B:$B,MATCH(C127,ESTIMATES!$A:$A,0)),""))</f>
        <v/>
      </c>
      <c r="C127" s="40"/>
      <c r="D127" s="40"/>
      <c r="E127" s="41"/>
      <c r="F127" s="41"/>
      <c r="G127" s="51"/>
      <c r="H127" s="42"/>
      <c r="I127" s="42" t="str">
        <f>IF(A127="","",IFERROR(SUMIFS(ESTIMATES!$F:$F,ESTIMATES!$A:$A,C127)+SUMIFS(ESTIMATES!$G:$G,ESTIMATES!$A:$A,C127)+SUMIFS(ESTIMATES!$H:$H,ESTIMATES!$A:$A,C127)+SUMIFS(ESTIMATES!$I:$I,ESTIMATES!$A:$A,C127)+SUMIFS(ESTIMATES!$J:$J,ESTIMATES!$A:$A,C127),0))</f>
        <v/>
      </c>
      <c r="J127" s="44" t="str">
        <f>IF(A127="","",SUMIF('JOB COSTING'!$B:$B,A127,'JOB COSTING'!$I:$I))</f>
        <v/>
      </c>
      <c r="K127" s="44" t="str">
        <f t="shared" si="2"/>
        <v/>
      </c>
      <c r="L127" s="52">
        <f t="shared" si="3"/>
        <v>0</v>
      </c>
    </row>
    <row r="128" spans="1:12" s="53" customFormat="1" x14ac:dyDescent="0.25">
      <c r="A128" s="40"/>
      <c r="B128" s="40" t="str">
        <f>IF(C128="","",IFERROR(INDEX(ESTIMATES!$B:$B,MATCH(C128,ESTIMATES!$A:$A,0)),""))</f>
        <v/>
      </c>
      <c r="C128" s="40"/>
      <c r="D128" s="40"/>
      <c r="E128" s="41"/>
      <c r="F128" s="41"/>
      <c r="G128" s="51"/>
      <c r="H128" s="42"/>
      <c r="I128" s="42" t="str">
        <f>IF(A128="","",IFERROR(SUMIFS(ESTIMATES!$F:$F,ESTIMATES!$A:$A,C128)+SUMIFS(ESTIMATES!$G:$G,ESTIMATES!$A:$A,C128)+SUMIFS(ESTIMATES!$H:$H,ESTIMATES!$A:$A,C128)+SUMIFS(ESTIMATES!$I:$I,ESTIMATES!$A:$A,C128)+SUMIFS(ESTIMATES!$J:$J,ESTIMATES!$A:$A,C128),0))</f>
        <v/>
      </c>
      <c r="J128" s="44" t="str">
        <f>IF(A128="","",SUMIF('JOB COSTING'!$B:$B,A128,'JOB COSTING'!$I:$I))</f>
        <v/>
      </c>
      <c r="K128" s="44" t="str">
        <f t="shared" si="2"/>
        <v/>
      </c>
      <c r="L128" s="52">
        <f t="shared" si="3"/>
        <v>0</v>
      </c>
    </row>
    <row r="129" spans="1:12" s="53" customFormat="1" x14ac:dyDescent="0.25">
      <c r="A129" s="40"/>
      <c r="B129" s="40" t="str">
        <f>IF(C129="","",IFERROR(INDEX(ESTIMATES!$B:$B,MATCH(C129,ESTIMATES!$A:$A,0)),""))</f>
        <v/>
      </c>
      <c r="C129" s="40"/>
      <c r="D129" s="40"/>
      <c r="E129" s="41"/>
      <c r="F129" s="41"/>
      <c r="G129" s="51"/>
      <c r="H129" s="42"/>
      <c r="I129" s="42" t="str">
        <f>IF(A129="","",IFERROR(SUMIFS(ESTIMATES!$F:$F,ESTIMATES!$A:$A,C129)+SUMIFS(ESTIMATES!$G:$G,ESTIMATES!$A:$A,C129)+SUMIFS(ESTIMATES!$H:$H,ESTIMATES!$A:$A,C129)+SUMIFS(ESTIMATES!$I:$I,ESTIMATES!$A:$A,C129)+SUMIFS(ESTIMATES!$J:$J,ESTIMATES!$A:$A,C129),0))</f>
        <v/>
      </c>
      <c r="J129" s="44" t="str">
        <f>IF(A129="","",SUMIF('JOB COSTING'!$B:$B,A129,'JOB COSTING'!$I:$I))</f>
        <v/>
      </c>
      <c r="K129" s="44" t="str">
        <f t="shared" si="2"/>
        <v/>
      </c>
      <c r="L129" s="52">
        <f t="shared" si="3"/>
        <v>0</v>
      </c>
    </row>
    <row r="130" spans="1:12" s="53" customFormat="1" x14ac:dyDescent="0.25">
      <c r="A130" s="40"/>
      <c r="B130" s="40" t="str">
        <f>IF(C130="","",IFERROR(INDEX(ESTIMATES!$B:$B,MATCH(C130,ESTIMATES!$A:$A,0)),""))</f>
        <v/>
      </c>
      <c r="C130" s="40"/>
      <c r="D130" s="40"/>
      <c r="E130" s="41"/>
      <c r="F130" s="41"/>
      <c r="G130" s="51"/>
      <c r="H130" s="42"/>
      <c r="I130" s="42" t="str">
        <f>IF(A130="","",IFERROR(SUMIFS(ESTIMATES!$F:$F,ESTIMATES!$A:$A,C130)+SUMIFS(ESTIMATES!$G:$G,ESTIMATES!$A:$A,C130)+SUMIFS(ESTIMATES!$H:$H,ESTIMATES!$A:$A,C130)+SUMIFS(ESTIMATES!$I:$I,ESTIMATES!$A:$A,C130)+SUMIFS(ESTIMATES!$J:$J,ESTIMATES!$A:$A,C130),0))</f>
        <v/>
      </c>
      <c r="J130" s="44" t="str">
        <f>IF(A130="","",SUMIF('JOB COSTING'!$B:$B,A130,'JOB COSTING'!$I:$I))</f>
        <v/>
      </c>
      <c r="K130" s="44" t="str">
        <f t="shared" ref="K130:K193" si="4">IF(A130="","",H130-J130)</f>
        <v/>
      </c>
      <c r="L130" s="52">
        <f t="shared" ref="L130:L193" si="5">IFERROR(K130/H130,0)</f>
        <v>0</v>
      </c>
    </row>
    <row r="131" spans="1:12" s="53" customFormat="1" x14ac:dyDescent="0.25">
      <c r="A131" s="40"/>
      <c r="B131" s="40" t="str">
        <f>IF(C131="","",IFERROR(INDEX(ESTIMATES!$B:$B,MATCH(C131,ESTIMATES!$A:$A,0)),""))</f>
        <v/>
      </c>
      <c r="C131" s="40"/>
      <c r="D131" s="40"/>
      <c r="E131" s="41"/>
      <c r="F131" s="41"/>
      <c r="G131" s="51"/>
      <c r="H131" s="42"/>
      <c r="I131" s="42" t="str">
        <f>IF(A131="","",IFERROR(SUMIFS(ESTIMATES!$F:$F,ESTIMATES!$A:$A,C131)+SUMIFS(ESTIMATES!$G:$G,ESTIMATES!$A:$A,C131)+SUMIFS(ESTIMATES!$H:$H,ESTIMATES!$A:$A,C131)+SUMIFS(ESTIMATES!$I:$I,ESTIMATES!$A:$A,C131)+SUMIFS(ESTIMATES!$J:$J,ESTIMATES!$A:$A,C131),0))</f>
        <v/>
      </c>
      <c r="J131" s="44" t="str">
        <f>IF(A131="","",SUMIF('JOB COSTING'!$B:$B,A131,'JOB COSTING'!$I:$I))</f>
        <v/>
      </c>
      <c r="K131" s="44" t="str">
        <f t="shared" si="4"/>
        <v/>
      </c>
      <c r="L131" s="52">
        <f t="shared" si="5"/>
        <v>0</v>
      </c>
    </row>
    <row r="132" spans="1:12" s="53" customFormat="1" x14ac:dyDescent="0.25">
      <c r="A132" s="40"/>
      <c r="B132" s="40" t="str">
        <f>IF(C132="","",IFERROR(INDEX(ESTIMATES!$B:$B,MATCH(C132,ESTIMATES!$A:$A,0)),""))</f>
        <v/>
      </c>
      <c r="C132" s="40"/>
      <c r="D132" s="40"/>
      <c r="E132" s="41"/>
      <c r="F132" s="41"/>
      <c r="G132" s="51"/>
      <c r="H132" s="42"/>
      <c r="I132" s="42" t="str">
        <f>IF(A132="","",IFERROR(SUMIFS(ESTIMATES!$F:$F,ESTIMATES!$A:$A,C132)+SUMIFS(ESTIMATES!$G:$G,ESTIMATES!$A:$A,C132)+SUMIFS(ESTIMATES!$H:$H,ESTIMATES!$A:$A,C132)+SUMIFS(ESTIMATES!$I:$I,ESTIMATES!$A:$A,C132)+SUMIFS(ESTIMATES!$J:$J,ESTIMATES!$A:$A,C132),0))</f>
        <v/>
      </c>
      <c r="J132" s="44" t="str">
        <f>IF(A132="","",SUMIF('JOB COSTING'!$B:$B,A132,'JOB COSTING'!$I:$I))</f>
        <v/>
      </c>
      <c r="K132" s="44" t="str">
        <f t="shared" si="4"/>
        <v/>
      </c>
      <c r="L132" s="52">
        <f t="shared" si="5"/>
        <v>0</v>
      </c>
    </row>
    <row r="133" spans="1:12" s="53" customFormat="1" x14ac:dyDescent="0.25">
      <c r="A133" s="40"/>
      <c r="B133" s="40" t="str">
        <f>IF(C133="","",IFERROR(INDEX(ESTIMATES!$B:$B,MATCH(C133,ESTIMATES!$A:$A,0)),""))</f>
        <v/>
      </c>
      <c r="C133" s="40"/>
      <c r="D133" s="40"/>
      <c r="E133" s="41"/>
      <c r="F133" s="41"/>
      <c r="G133" s="51"/>
      <c r="H133" s="42"/>
      <c r="I133" s="42" t="str">
        <f>IF(A133="","",IFERROR(SUMIFS(ESTIMATES!$F:$F,ESTIMATES!$A:$A,C133)+SUMIFS(ESTIMATES!$G:$G,ESTIMATES!$A:$A,C133)+SUMIFS(ESTIMATES!$H:$H,ESTIMATES!$A:$A,C133)+SUMIFS(ESTIMATES!$I:$I,ESTIMATES!$A:$A,C133)+SUMIFS(ESTIMATES!$J:$J,ESTIMATES!$A:$A,C133),0))</f>
        <v/>
      </c>
      <c r="J133" s="44" t="str">
        <f>IF(A133="","",SUMIF('JOB COSTING'!$B:$B,A133,'JOB COSTING'!$I:$I))</f>
        <v/>
      </c>
      <c r="K133" s="44" t="str">
        <f t="shared" si="4"/>
        <v/>
      </c>
      <c r="L133" s="52">
        <f t="shared" si="5"/>
        <v>0</v>
      </c>
    </row>
    <row r="134" spans="1:12" s="53" customFormat="1" x14ac:dyDescent="0.25">
      <c r="A134" s="40"/>
      <c r="B134" s="40" t="str">
        <f>IF(C134="","",IFERROR(INDEX(ESTIMATES!$B:$B,MATCH(C134,ESTIMATES!$A:$A,0)),""))</f>
        <v/>
      </c>
      <c r="C134" s="40"/>
      <c r="D134" s="40"/>
      <c r="E134" s="41"/>
      <c r="F134" s="41"/>
      <c r="G134" s="51"/>
      <c r="H134" s="42"/>
      <c r="I134" s="42" t="str">
        <f>IF(A134="","",IFERROR(SUMIFS(ESTIMATES!$F:$F,ESTIMATES!$A:$A,C134)+SUMIFS(ESTIMATES!$G:$G,ESTIMATES!$A:$A,C134)+SUMIFS(ESTIMATES!$H:$H,ESTIMATES!$A:$A,C134)+SUMIFS(ESTIMATES!$I:$I,ESTIMATES!$A:$A,C134)+SUMIFS(ESTIMATES!$J:$J,ESTIMATES!$A:$A,C134),0))</f>
        <v/>
      </c>
      <c r="J134" s="44" t="str">
        <f>IF(A134="","",SUMIF('JOB COSTING'!$B:$B,A134,'JOB COSTING'!$I:$I))</f>
        <v/>
      </c>
      <c r="K134" s="44" t="str">
        <f t="shared" si="4"/>
        <v/>
      </c>
      <c r="L134" s="52">
        <f t="shared" si="5"/>
        <v>0</v>
      </c>
    </row>
    <row r="135" spans="1:12" s="53" customFormat="1" x14ac:dyDescent="0.25">
      <c r="A135" s="40"/>
      <c r="B135" s="40" t="str">
        <f>IF(C135="","",IFERROR(INDEX(ESTIMATES!$B:$B,MATCH(C135,ESTIMATES!$A:$A,0)),""))</f>
        <v/>
      </c>
      <c r="C135" s="40"/>
      <c r="D135" s="40"/>
      <c r="E135" s="41"/>
      <c r="F135" s="41"/>
      <c r="G135" s="51"/>
      <c r="H135" s="42"/>
      <c r="I135" s="42" t="str">
        <f>IF(A135="","",IFERROR(SUMIFS(ESTIMATES!$F:$F,ESTIMATES!$A:$A,C135)+SUMIFS(ESTIMATES!$G:$G,ESTIMATES!$A:$A,C135)+SUMIFS(ESTIMATES!$H:$H,ESTIMATES!$A:$A,C135)+SUMIFS(ESTIMATES!$I:$I,ESTIMATES!$A:$A,C135)+SUMIFS(ESTIMATES!$J:$J,ESTIMATES!$A:$A,C135),0))</f>
        <v/>
      </c>
      <c r="J135" s="44" t="str">
        <f>IF(A135="","",SUMIF('JOB COSTING'!$B:$B,A135,'JOB COSTING'!$I:$I))</f>
        <v/>
      </c>
      <c r="K135" s="44" t="str">
        <f t="shared" si="4"/>
        <v/>
      </c>
      <c r="L135" s="52">
        <f t="shared" si="5"/>
        <v>0</v>
      </c>
    </row>
    <row r="136" spans="1:12" s="53" customFormat="1" x14ac:dyDescent="0.25">
      <c r="A136" s="40"/>
      <c r="B136" s="40" t="str">
        <f>IF(C136="","",IFERROR(INDEX(ESTIMATES!$B:$B,MATCH(C136,ESTIMATES!$A:$A,0)),""))</f>
        <v/>
      </c>
      <c r="C136" s="40"/>
      <c r="D136" s="40"/>
      <c r="E136" s="41"/>
      <c r="F136" s="41"/>
      <c r="G136" s="51"/>
      <c r="H136" s="42"/>
      <c r="I136" s="42" t="str">
        <f>IF(A136="","",IFERROR(SUMIFS(ESTIMATES!$F:$F,ESTIMATES!$A:$A,C136)+SUMIFS(ESTIMATES!$G:$G,ESTIMATES!$A:$A,C136)+SUMIFS(ESTIMATES!$H:$H,ESTIMATES!$A:$A,C136)+SUMIFS(ESTIMATES!$I:$I,ESTIMATES!$A:$A,C136)+SUMIFS(ESTIMATES!$J:$J,ESTIMATES!$A:$A,C136),0))</f>
        <v/>
      </c>
      <c r="J136" s="44" t="str">
        <f>IF(A136="","",SUMIF('JOB COSTING'!$B:$B,A136,'JOB COSTING'!$I:$I))</f>
        <v/>
      </c>
      <c r="K136" s="44" t="str">
        <f t="shared" si="4"/>
        <v/>
      </c>
      <c r="L136" s="52">
        <f t="shared" si="5"/>
        <v>0</v>
      </c>
    </row>
    <row r="137" spans="1:12" s="53" customFormat="1" x14ac:dyDescent="0.25">
      <c r="A137" s="40"/>
      <c r="B137" s="40" t="str">
        <f>IF(C137="","",IFERROR(INDEX(ESTIMATES!$B:$B,MATCH(C137,ESTIMATES!$A:$A,0)),""))</f>
        <v/>
      </c>
      <c r="C137" s="40"/>
      <c r="D137" s="40"/>
      <c r="E137" s="41"/>
      <c r="F137" s="41"/>
      <c r="G137" s="51"/>
      <c r="H137" s="42"/>
      <c r="I137" s="42" t="str">
        <f>IF(A137="","",IFERROR(SUMIFS(ESTIMATES!$F:$F,ESTIMATES!$A:$A,C137)+SUMIFS(ESTIMATES!$G:$G,ESTIMATES!$A:$A,C137)+SUMIFS(ESTIMATES!$H:$H,ESTIMATES!$A:$A,C137)+SUMIFS(ESTIMATES!$I:$I,ESTIMATES!$A:$A,C137)+SUMIFS(ESTIMATES!$J:$J,ESTIMATES!$A:$A,C137),0))</f>
        <v/>
      </c>
      <c r="J137" s="44" t="str">
        <f>IF(A137="","",SUMIF('JOB COSTING'!$B:$B,A137,'JOB COSTING'!$I:$I))</f>
        <v/>
      </c>
      <c r="K137" s="44" t="str">
        <f t="shared" si="4"/>
        <v/>
      </c>
      <c r="L137" s="52">
        <f t="shared" si="5"/>
        <v>0</v>
      </c>
    </row>
    <row r="138" spans="1:12" s="53" customFormat="1" x14ac:dyDescent="0.25">
      <c r="A138" s="40"/>
      <c r="B138" s="40" t="str">
        <f>IF(C138="","",IFERROR(INDEX(ESTIMATES!$B:$B,MATCH(C138,ESTIMATES!$A:$A,0)),""))</f>
        <v/>
      </c>
      <c r="C138" s="40"/>
      <c r="D138" s="40"/>
      <c r="E138" s="41"/>
      <c r="F138" s="41"/>
      <c r="G138" s="51"/>
      <c r="H138" s="42"/>
      <c r="I138" s="42" t="str">
        <f>IF(A138="","",IFERROR(SUMIFS(ESTIMATES!$F:$F,ESTIMATES!$A:$A,C138)+SUMIFS(ESTIMATES!$G:$G,ESTIMATES!$A:$A,C138)+SUMIFS(ESTIMATES!$H:$H,ESTIMATES!$A:$A,C138)+SUMIFS(ESTIMATES!$I:$I,ESTIMATES!$A:$A,C138)+SUMIFS(ESTIMATES!$J:$J,ESTIMATES!$A:$A,C138),0))</f>
        <v/>
      </c>
      <c r="J138" s="44" t="str">
        <f>IF(A138="","",SUMIF('JOB COSTING'!$B:$B,A138,'JOB COSTING'!$I:$I))</f>
        <v/>
      </c>
      <c r="K138" s="44" t="str">
        <f t="shared" si="4"/>
        <v/>
      </c>
      <c r="L138" s="52">
        <f t="shared" si="5"/>
        <v>0</v>
      </c>
    </row>
    <row r="139" spans="1:12" s="53" customFormat="1" x14ac:dyDescent="0.25">
      <c r="A139" s="40"/>
      <c r="B139" s="40" t="str">
        <f>IF(C139="","",IFERROR(INDEX(ESTIMATES!$B:$B,MATCH(C139,ESTIMATES!$A:$A,0)),""))</f>
        <v/>
      </c>
      <c r="C139" s="40"/>
      <c r="D139" s="40"/>
      <c r="E139" s="41"/>
      <c r="F139" s="41"/>
      <c r="G139" s="51"/>
      <c r="H139" s="42"/>
      <c r="I139" s="42" t="str">
        <f>IF(A139="","",IFERROR(SUMIFS(ESTIMATES!$F:$F,ESTIMATES!$A:$A,C139)+SUMIFS(ESTIMATES!$G:$G,ESTIMATES!$A:$A,C139)+SUMIFS(ESTIMATES!$H:$H,ESTIMATES!$A:$A,C139)+SUMIFS(ESTIMATES!$I:$I,ESTIMATES!$A:$A,C139)+SUMIFS(ESTIMATES!$J:$J,ESTIMATES!$A:$A,C139),0))</f>
        <v/>
      </c>
      <c r="J139" s="44" t="str">
        <f>IF(A139="","",SUMIF('JOB COSTING'!$B:$B,A139,'JOB COSTING'!$I:$I))</f>
        <v/>
      </c>
      <c r="K139" s="44" t="str">
        <f t="shared" si="4"/>
        <v/>
      </c>
      <c r="L139" s="52">
        <f t="shared" si="5"/>
        <v>0</v>
      </c>
    </row>
    <row r="140" spans="1:12" s="53" customFormat="1" x14ac:dyDescent="0.25">
      <c r="A140" s="40"/>
      <c r="B140" s="40" t="str">
        <f>IF(C140="","",IFERROR(INDEX(ESTIMATES!$B:$B,MATCH(C140,ESTIMATES!$A:$A,0)),""))</f>
        <v/>
      </c>
      <c r="C140" s="40"/>
      <c r="D140" s="40"/>
      <c r="E140" s="41"/>
      <c r="F140" s="41"/>
      <c r="G140" s="51"/>
      <c r="H140" s="42"/>
      <c r="I140" s="42" t="str">
        <f>IF(A140="","",IFERROR(SUMIFS(ESTIMATES!$F:$F,ESTIMATES!$A:$A,C140)+SUMIFS(ESTIMATES!$G:$G,ESTIMATES!$A:$A,C140)+SUMIFS(ESTIMATES!$H:$H,ESTIMATES!$A:$A,C140)+SUMIFS(ESTIMATES!$I:$I,ESTIMATES!$A:$A,C140)+SUMIFS(ESTIMATES!$J:$J,ESTIMATES!$A:$A,C140),0))</f>
        <v/>
      </c>
      <c r="J140" s="44" t="str">
        <f>IF(A140="","",SUMIF('JOB COSTING'!$B:$B,A140,'JOB COSTING'!$I:$I))</f>
        <v/>
      </c>
      <c r="K140" s="44" t="str">
        <f t="shared" si="4"/>
        <v/>
      </c>
      <c r="L140" s="52">
        <f t="shared" si="5"/>
        <v>0</v>
      </c>
    </row>
    <row r="141" spans="1:12" s="53" customFormat="1" x14ac:dyDescent="0.25">
      <c r="A141" s="40"/>
      <c r="B141" s="40" t="str">
        <f>IF(C141="","",IFERROR(INDEX(ESTIMATES!$B:$B,MATCH(C141,ESTIMATES!$A:$A,0)),""))</f>
        <v/>
      </c>
      <c r="C141" s="40"/>
      <c r="D141" s="40"/>
      <c r="E141" s="41"/>
      <c r="F141" s="41"/>
      <c r="G141" s="51"/>
      <c r="H141" s="42"/>
      <c r="I141" s="42" t="str">
        <f>IF(A141="","",IFERROR(SUMIFS(ESTIMATES!$F:$F,ESTIMATES!$A:$A,C141)+SUMIFS(ESTIMATES!$G:$G,ESTIMATES!$A:$A,C141)+SUMIFS(ESTIMATES!$H:$H,ESTIMATES!$A:$A,C141)+SUMIFS(ESTIMATES!$I:$I,ESTIMATES!$A:$A,C141)+SUMIFS(ESTIMATES!$J:$J,ESTIMATES!$A:$A,C141),0))</f>
        <v/>
      </c>
      <c r="J141" s="44" t="str">
        <f>IF(A141="","",SUMIF('JOB COSTING'!$B:$B,A141,'JOB COSTING'!$I:$I))</f>
        <v/>
      </c>
      <c r="K141" s="44" t="str">
        <f t="shared" si="4"/>
        <v/>
      </c>
      <c r="L141" s="52">
        <f t="shared" si="5"/>
        <v>0</v>
      </c>
    </row>
    <row r="142" spans="1:12" s="53" customFormat="1" x14ac:dyDescent="0.25">
      <c r="A142" s="40"/>
      <c r="B142" s="40" t="str">
        <f>IF(C142="","",IFERROR(INDEX(ESTIMATES!$B:$B,MATCH(C142,ESTIMATES!$A:$A,0)),""))</f>
        <v/>
      </c>
      <c r="C142" s="40"/>
      <c r="D142" s="40"/>
      <c r="E142" s="41"/>
      <c r="F142" s="41"/>
      <c r="G142" s="51"/>
      <c r="H142" s="42"/>
      <c r="I142" s="42" t="str">
        <f>IF(A142="","",IFERROR(SUMIFS(ESTIMATES!$F:$F,ESTIMATES!$A:$A,C142)+SUMIFS(ESTIMATES!$G:$G,ESTIMATES!$A:$A,C142)+SUMIFS(ESTIMATES!$H:$H,ESTIMATES!$A:$A,C142)+SUMIFS(ESTIMATES!$I:$I,ESTIMATES!$A:$A,C142)+SUMIFS(ESTIMATES!$J:$J,ESTIMATES!$A:$A,C142),0))</f>
        <v/>
      </c>
      <c r="J142" s="44" t="str">
        <f>IF(A142="","",SUMIF('JOB COSTING'!$B:$B,A142,'JOB COSTING'!$I:$I))</f>
        <v/>
      </c>
      <c r="K142" s="44" t="str">
        <f t="shared" si="4"/>
        <v/>
      </c>
      <c r="L142" s="52">
        <f t="shared" si="5"/>
        <v>0</v>
      </c>
    </row>
    <row r="143" spans="1:12" s="53" customFormat="1" x14ac:dyDescent="0.25">
      <c r="A143" s="40"/>
      <c r="B143" s="40" t="str">
        <f>IF(C143="","",IFERROR(INDEX(ESTIMATES!$B:$B,MATCH(C143,ESTIMATES!$A:$A,0)),""))</f>
        <v/>
      </c>
      <c r="C143" s="40"/>
      <c r="D143" s="40"/>
      <c r="E143" s="41"/>
      <c r="F143" s="41"/>
      <c r="G143" s="51"/>
      <c r="H143" s="42"/>
      <c r="I143" s="42" t="str">
        <f>IF(A143="","",IFERROR(SUMIFS(ESTIMATES!$F:$F,ESTIMATES!$A:$A,C143)+SUMIFS(ESTIMATES!$G:$G,ESTIMATES!$A:$A,C143)+SUMIFS(ESTIMATES!$H:$H,ESTIMATES!$A:$A,C143)+SUMIFS(ESTIMATES!$I:$I,ESTIMATES!$A:$A,C143)+SUMIFS(ESTIMATES!$J:$J,ESTIMATES!$A:$A,C143),0))</f>
        <v/>
      </c>
      <c r="J143" s="44" t="str">
        <f>IF(A143="","",SUMIF('JOB COSTING'!$B:$B,A143,'JOB COSTING'!$I:$I))</f>
        <v/>
      </c>
      <c r="K143" s="44" t="str">
        <f t="shared" si="4"/>
        <v/>
      </c>
      <c r="L143" s="52">
        <f t="shared" si="5"/>
        <v>0</v>
      </c>
    </row>
    <row r="144" spans="1:12" s="53" customFormat="1" x14ac:dyDescent="0.25">
      <c r="A144" s="40"/>
      <c r="B144" s="40" t="str">
        <f>IF(C144="","",IFERROR(INDEX(ESTIMATES!$B:$B,MATCH(C144,ESTIMATES!$A:$A,0)),""))</f>
        <v/>
      </c>
      <c r="C144" s="40"/>
      <c r="D144" s="40"/>
      <c r="E144" s="41"/>
      <c r="F144" s="41"/>
      <c r="G144" s="51"/>
      <c r="H144" s="42"/>
      <c r="I144" s="42" t="str">
        <f>IF(A144="","",IFERROR(SUMIFS(ESTIMATES!$F:$F,ESTIMATES!$A:$A,C144)+SUMIFS(ESTIMATES!$G:$G,ESTIMATES!$A:$A,C144)+SUMIFS(ESTIMATES!$H:$H,ESTIMATES!$A:$A,C144)+SUMIFS(ESTIMATES!$I:$I,ESTIMATES!$A:$A,C144)+SUMIFS(ESTIMATES!$J:$J,ESTIMATES!$A:$A,C144),0))</f>
        <v/>
      </c>
      <c r="J144" s="44" t="str">
        <f>IF(A144="","",SUMIF('JOB COSTING'!$B:$B,A144,'JOB COSTING'!$I:$I))</f>
        <v/>
      </c>
      <c r="K144" s="44" t="str">
        <f t="shared" si="4"/>
        <v/>
      </c>
      <c r="L144" s="52">
        <f t="shared" si="5"/>
        <v>0</v>
      </c>
    </row>
    <row r="145" spans="1:12" s="53" customFormat="1" x14ac:dyDescent="0.25">
      <c r="A145" s="40"/>
      <c r="B145" s="40" t="str">
        <f>IF(C145="","",IFERROR(INDEX(ESTIMATES!$B:$B,MATCH(C145,ESTIMATES!$A:$A,0)),""))</f>
        <v/>
      </c>
      <c r="C145" s="40"/>
      <c r="D145" s="40"/>
      <c r="E145" s="41"/>
      <c r="F145" s="41"/>
      <c r="G145" s="51"/>
      <c r="H145" s="42"/>
      <c r="I145" s="42" t="str">
        <f>IF(A145="","",IFERROR(SUMIFS(ESTIMATES!$F:$F,ESTIMATES!$A:$A,C145)+SUMIFS(ESTIMATES!$G:$G,ESTIMATES!$A:$A,C145)+SUMIFS(ESTIMATES!$H:$H,ESTIMATES!$A:$A,C145)+SUMIFS(ESTIMATES!$I:$I,ESTIMATES!$A:$A,C145)+SUMIFS(ESTIMATES!$J:$J,ESTIMATES!$A:$A,C145),0))</f>
        <v/>
      </c>
      <c r="J145" s="44" t="str">
        <f>IF(A145="","",SUMIF('JOB COSTING'!$B:$B,A145,'JOB COSTING'!$I:$I))</f>
        <v/>
      </c>
      <c r="K145" s="44" t="str">
        <f t="shared" si="4"/>
        <v/>
      </c>
      <c r="L145" s="52">
        <f t="shared" si="5"/>
        <v>0</v>
      </c>
    </row>
    <row r="146" spans="1:12" s="53" customFormat="1" x14ac:dyDescent="0.25">
      <c r="A146" s="40"/>
      <c r="B146" s="40" t="str">
        <f>IF(C146="","",IFERROR(INDEX(ESTIMATES!$B:$B,MATCH(C146,ESTIMATES!$A:$A,0)),""))</f>
        <v/>
      </c>
      <c r="C146" s="40"/>
      <c r="D146" s="40"/>
      <c r="E146" s="41"/>
      <c r="F146" s="41"/>
      <c r="G146" s="51"/>
      <c r="H146" s="42"/>
      <c r="I146" s="42" t="str">
        <f>IF(A146="","",IFERROR(SUMIFS(ESTIMATES!$F:$F,ESTIMATES!$A:$A,C146)+SUMIFS(ESTIMATES!$G:$G,ESTIMATES!$A:$A,C146)+SUMIFS(ESTIMATES!$H:$H,ESTIMATES!$A:$A,C146)+SUMIFS(ESTIMATES!$I:$I,ESTIMATES!$A:$A,C146)+SUMIFS(ESTIMATES!$J:$J,ESTIMATES!$A:$A,C146),0))</f>
        <v/>
      </c>
      <c r="J146" s="44" t="str">
        <f>IF(A146="","",SUMIF('JOB COSTING'!$B:$B,A146,'JOB COSTING'!$I:$I))</f>
        <v/>
      </c>
      <c r="K146" s="44" t="str">
        <f t="shared" si="4"/>
        <v/>
      </c>
      <c r="L146" s="52">
        <f t="shared" si="5"/>
        <v>0</v>
      </c>
    </row>
    <row r="147" spans="1:12" s="53" customFormat="1" x14ac:dyDescent="0.25">
      <c r="A147" s="40"/>
      <c r="B147" s="40" t="str">
        <f>IF(C147="","",IFERROR(INDEX(ESTIMATES!$B:$B,MATCH(C147,ESTIMATES!$A:$A,0)),""))</f>
        <v/>
      </c>
      <c r="C147" s="40"/>
      <c r="D147" s="40"/>
      <c r="E147" s="41"/>
      <c r="F147" s="41"/>
      <c r="G147" s="51"/>
      <c r="H147" s="42"/>
      <c r="I147" s="42" t="str">
        <f>IF(A147="","",IFERROR(SUMIFS(ESTIMATES!$F:$F,ESTIMATES!$A:$A,C147)+SUMIFS(ESTIMATES!$G:$G,ESTIMATES!$A:$A,C147)+SUMIFS(ESTIMATES!$H:$H,ESTIMATES!$A:$A,C147)+SUMIFS(ESTIMATES!$I:$I,ESTIMATES!$A:$A,C147)+SUMIFS(ESTIMATES!$J:$J,ESTIMATES!$A:$A,C147),0))</f>
        <v/>
      </c>
      <c r="J147" s="44" t="str">
        <f>IF(A147="","",SUMIF('JOB COSTING'!$B:$B,A147,'JOB COSTING'!$I:$I))</f>
        <v/>
      </c>
      <c r="K147" s="44" t="str">
        <f t="shared" si="4"/>
        <v/>
      </c>
      <c r="L147" s="52">
        <f t="shared" si="5"/>
        <v>0</v>
      </c>
    </row>
    <row r="148" spans="1:12" s="53" customFormat="1" x14ac:dyDescent="0.25">
      <c r="A148" s="40"/>
      <c r="B148" s="40" t="str">
        <f>IF(C148="","",IFERROR(INDEX(ESTIMATES!$B:$B,MATCH(C148,ESTIMATES!$A:$A,0)),""))</f>
        <v/>
      </c>
      <c r="C148" s="40"/>
      <c r="D148" s="40"/>
      <c r="E148" s="41"/>
      <c r="F148" s="41"/>
      <c r="G148" s="51"/>
      <c r="H148" s="42"/>
      <c r="I148" s="42" t="str">
        <f>IF(A148="","",IFERROR(SUMIFS(ESTIMATES!$F:$F,ESTIMATES!$A:$A,C148)+SUMIFS(ESTIMATES!$G:$G,ESTIMATES!$A:$A,C148)+SUMIFS(ESTIMATES!$H:$H,ESTIMATES!$A:$A,C148)+SUMIFS(ESTIMATES!$I:$I,ESTIMATES!$A:$A,C148)+SUMIFS(ESTIMATES!$J:$J,ESTIMATES!$A:$A,C148),0))</f>
        <v/>
      </c>
      <c r="J148" s="44" t="str">
        <f>IF(A148="","",SUMIF('JOB COSTING'!$B:$B,A148,'JOB COSTING'!$I:$I))</f>
        <v/>
      </c>
      <c r="K148" s="44" t="str">
        <f t="shared" si="4"/>
        <v/>
      </c>
      <c r="L148" s="52">
        <f t="shared" si="5"/>
        <v>0</v>
      </c>
    </row>
    <row r="149" spans="1:12" s="53" customFormat="1" x14ac:dyDescent="0.25">
      <c r="A149" s="40"/>
      <c r="B149" s="40" t="str">
        <f>IF(C149="","",IFERROR(INDEX(ESTIMATES!$B:$B,MATCH(C149,ESTIMATES!$A:$A,0)),""))</f>
        <v/>
      </c>
      <c r="C149" s="40"/>
      <c r="D149" s="40"/>
      <c r="E149" s="41"/>
      <c r="F149" s="41"/>
      <c r="G149" s="51"/>
      <c r="H149" s="42"/>
      <c r="I149" s="42" t="str">
        <f>IF(A149="","",IFERROR(SUMIFS(ESTIMATES!$F:$F,ESTIMATES!$A:$A,C149)+SUMIFS(ESTIMATES!$G:$G,ESTIMATES!$A:$A,C149)+SUMIFS(ESTIMATES!$H:$H,ESTIMATES!$A:$A,C149)+SUMIFS(ESTIMATES!$I:$I,ESTIMATES!$A:$A,C149)+SUMIFS(ESTIMATES!$J:$J,ESTIMATES!$A:$A,C149),0))</f>
        <v/>
      </c>
      <c r="J149" s="44" t="str">
        <f>IF(A149="","",SUMIF('JOB COSTING'!$B:$B,A149,'JOB COSTING'!$I:$I))</f>
        <v/>
      </c>
      <c r="K149" s="44" t="str">
        <f t="shared" si="4"/>
        <v/>
      </c>
      <c r="L149" s="52">
        <f t="shared" si="5"/>
        <v>0</v>
      </c>
    </row>
    <row r="150" spans="1:12" s="53" customFormat="1" x14ac:dyDescent="0.25">
      <c r="A150" s="40"/>
      <c r="B150" s="40" t="str">
        <f>IF(C150="","",IFERROR(INDEX(ESTIMATES!$B:$B,MATCH(C150,ESTIMATES!$A:$A,0)),""))</f>
        <v/>
      </c>
      <c r="C150" s="40"/>
      <c r="D150" s="40"/>
      <c r="E150" s="41"/>
      <c r="F150" s="41"/>
      <c r="G150" s="51"/>
      <c r="H150" s="42"/>
      <c r="I150" s="42" t="str">
        <f>IF(A150="","",IFERROR(SUMIFS(ESTIMATES!$F:$F,ESTIMATES!$A:$A,C150)+SUMIFS(ESTIMATES!$G:$G,ESTIMATES!$A:$A,C150)+SUMIFS(ESTIMATES!$H:$H,ESTIMATES!$A:$A,C150)+SUMIFS(ESTIMATES!$I:$I,ESTIMATES!$A:$A,C150)+SUMIFS(ESTIMATES!$J:$J,ESTIMATES!$A:$A,C150),0))</f>
        <v/>
      </c>
      <c r="J150" s="44" t="str">
        <f>IF(A150="","",SUMIF('JOB COSTING'!$B:$B,A150,'JOB COSTING'!$I:$I))</f>
        <v/>
      </c>
      <c r="K150" s="44" t="str">
        <f t="shared" si="4"/>
        <v/>
      </c>
      <c r="L150" s="52">
        <f t="shared" si="5"/>
        <v>0</v>
      </c>
    </row>
    <row r="151" spans="1:12" s="53" customFormat="1" x14ac:dyDescent="0.25">
      <c r="A151" s="40"/>
      <c r="B151" s="40" t="str">
        <f>IF(C151="","",IFERROR(INDEX(ESTIMATES!$B:$B,MATCH(C151,ESTIMATES!$A:$A,0)),""))</f>
        <v/>
      </c>
      <c r="C151" s="40"/>
      <c r="D151" s="40"/>
      <c r="E151" s="41"/>
      <c r="F151" s="41"/>
      <c r="G151" s="51"/>
      <c r="H151" s="42"/>
      <c r="I151" s="42" t="str">
        <f>IF(A151="","",IFERROR(SUMIFS(ESTIMATES!$F:$F,ESTIMATES!$A:$A,C151)+SUMIFS(ESTIMATES!$G:$G,ESTIMATES!$A:$A,C151)+SUMIFS(ESTIMATES!$H:$H,ESTIMATES!$A:$A,C151)+SUMIFS(ESTIMATES!$I:$I,ESTIMATES!$A:$A,C151)+SUMIFS(ESTIMATES!$J:$J,ESTIMATES!$A:$A,C151),0))</f>
        <v/>
      </c>
      <c r="J151" s="44" t="str">
        <f>IF(A151="","",SUMIF('JOB COSTING'!$B:$B,A151,'JOB COSTING'!$I:$I))</f>
        <v/>
      </c>
      <c r="K151" s="44" t="str">
        <f t="shared" si="4"/>
        <v/>
      </c>
      <c r="L151" s="52">
        <f t="shared" si="5"/>
        <v>0</v>
      </c>
    </row>
    <row r="152" spans="1:12" s="53" customFormat="1" x14ac:dyDescent="0.25">
      <c r="A152" s="40"/>
      <c r="B152" s="40" t="str">
        <f>IF(C152="","",IFERROR(INDEX(ESTIMATES!$B:$B,MATCH(C152,ESTIMATES!$A:$A,0)),""))</f>
        <v/>
      </c>
      <c r="C152" s="40"/>
      <c r="D152" s="40"/>
      <c r="E152" s="41"/>
      <c r="F152" s="41"/>
      <c r="G152" s="51"/>
      <c r="H152" s="42"/>
      <c r="I152" s="42" t="str">
        <f>IF(A152="","",IFERROR(SUMIFS(ESTIMATES!$F:$F,ESTIMATES!$A:$A,C152)+SUMIFS(ESTIMATES!$G:$G,ESTIMATES!$A:$A,C152)+SUMIFS(ESTIMATES!$H:$H,ESTIMATES!$A:$A,C152)+SUMIFS(ESTIMATES!$I:$I,ESTIMATES!$A:$A,C152)+SUMIFS(ESTIMATES!$J:$J,ESTIMATES!$A:$A,C152),0))</f>
        <v/>
      </c>
      <c r="J152" s="44" t="str">
        <f>IF(A152="","",SUMIF('JOB COSTING'!$B:$B,A152,'JOB COSTING'!$I:$I))</f>
        <v/>
      </c>
      <c r="K152" s="44" t="str">
        <f t="shared" si="4"/>
        <v/>
      </c>
      <c r="L152" s="52">
        <f t="shared" si="5"/>
        <v>0</v>
      </c>
    </row>
    <row r="153" spans="1:12" s="53" customFormat="1" x14ac:dyDescent="0.25">
      <c r="A153" s="40"/>
      <c r="B153" s="40" t="str">
        <f>IF(C153="","",IFERROR(INDEX(ESTIMATES!$B:$B,MATCH(C153,ESTIMATES!$A:$A,0)),""))</f>
        <v/>
      </c>
      <c r="C153" s="40"/>
      <c r="D153" s="40"/>
      <c r="E153" s="41"/>
      <c r="F153" s="41"/>
      <c r="G153" s="51"/>
      <c r="H153" s="42"/>
      <c r="I153" s="42" t="str">
        <f>IF(A153="","",IFERROR(SUMIFS(ESTIMATES!$F:$F,ESTIMATES!$A:$A,C153)+SUMIFS(ESTIMATES!$G:$G,ESTIMATES!$A:$A,C153)+SUMIFS(ESTIMATES!$H:$H,ESTIMATES!$A:$A,C153)+SUMIFS(ESTIMATES!$I:$I,ESTIMATES!$A:$A,C153)+SUMIFS(ESTIMATES!$J:$J,ESTIMATES!$A:$A,C153),0))</f>
        <v/>
      </c>
      <c r="J153" s="44" t="str">
        <f>IF(A153="","",SUMIF('JOB COSTING'!$B:$B,A153,'JOB COSTING'!$I:$I))</f>
        <v/>
      </c>
      <c r="K153" s="44" t="str">
        <f t="shared" si="4"/>
        <v/>
      </c>
      <c r="L153" s="52">
        <f t="shared" si="5"/>
        <v>0</v>
      </c>
    </row>
    <row r="154" spans="1:12" s="53" customFormat="1" x14ac:dyDescent="0.25">
      <c r="A154" s="40"/>
      <c r="B154" s="40" t="str">
        <f>IF(C154="","",IFERROR(INDEX(ESTIMATES!$B:$B,MATCH(C154,ESTIMATES!$A:$A,0)),""))</f>
        <v/>
      </c>
      <c r="C154" s="40"/>
      <c r="D154" s="40"/>
      <c r="E154" s="41"/>
      <c r="F154" s="41"/>
      <c r="G154" s="51"/>
      <c r="H154" s="42"/>
      <c r="I154" s="42" t="str">
        <f>IF(A154="","",IFERROR(SUMIFS(ESTIMATES!$F:$F,ESTIMATES!$A:$A,C154)+SUMIFS(ESTIMATES!$G:$G,ESTIMATES!$A:$A,C154)+SUMIFS(ESTIMATES!$H:$H,ESTIMATES!$A:$A,C154)+SUMIFS(ESTIMATES!$I:$I,ESTIMATES!$A:$A,C154)+SUMIFS(ESTIMATES!$J:$J,ESTIMATES!$A:$A,C154),0))</f>
        <v/>
      </c>
      <c r="J154" s="44" t="str">
        <f>IF(A154="","",SUMIF('JOB COSTING'!$B:$B,A154,'JOB COSTING'!$I:$I))</f>
        <v/>
      </c>
      <c r="K154" s="44" t="str">
        <f t="shared" si="4"/>
        <v/>
      </c>
      <c r="L154" s="52">
        <f t="shared" si="5"/>
        <v>0</v>
      </c>
    </row>
    <row r="155" spans="1:12" s="53" customFormat="1" x14ac:dyDescent="0.25">
      <c r="A155" s="40"/>
      <c r="B155" s="40" t="str">
        <f>IF(C155="","",IFERROR(INDEX(ESTIMATES!$B:$B,MATCH(C155,ESTIMATES!$A:$A,0)),""))</f>
        <v/>
      </c>
      <c r="C155" s="40"/>
      <c r="D155" s="40"/>
      <c r="E155" s="41"/>
      <c r="F155" s="41"/>
      <c r="G155" s="51"/>
      <c r="H155" s="42"/>
      <c r="I155" s="42" t="str">
        <f>IF(A155="","",IFERROR(SUMIFS(ESTIMATES!$F:$F,ESTIMATES!$A:$A,C155)+SUMIFS(ESTIMATES!$G:$G,ESTIMATES!$A:$A,C155)+SUMIFS(ESTIMATES!$H:$H,ESTIMATES!$A:$A,C155)+SUMIFS(ESTIMATES!$I:$I,ESTIMATES!$A:$A,C155)+SUMIFS(ESTIMATES!$J:$J,ESTIMATES!$A:$A,C155),0))</f>
        <v/>
      </c>
      <c r="J155" s="44" t="str">
        <f>IF(A155="","",SUMIF('JOB COSTING'!$B:$B,A155,'JOB COSTING'!$I:$I))</f>
        <v/>
      </c>
      <c r="K155" s="44" t="str">
        <f t="shared" si="4"/>
        <v/>
      </c>
      <c r="L155" s="52">
        <f t="shared" si="5"/>
        <v>0</v>
      </c>
    </row>
    <row r="156" spans="1:12" s="53" customFormat="1" x14ac:dyDescent="0.25">
      <c r="A156" s="40"/>
      <c r="B156" s="40" t="str">
        <f>IF(C156="","",IFERROR(INDEX(ESTIMATES!$B:$B,MATCH(C156,ESTIMATES!$A:$A,0)),""))</f>
        <v/>
      </c>
      <c r="C156" s="40"/>
      <c r="D156" s="40"/>
      <c r="E156" s="41"/>
      <c r="F156" s="41"/>
      <c r="G156" s="51"/>
      <c r="H156" s="42"/>
      <c r="I156" s="42" t="str">
        <f>IF(A156="","",IFERROR(SUMIFS(ESTIMATES!$F:$F,ESTIMATES!$A:$A,C156)+SUMIFS(ESTIMATES!$G:$G,ESTIMATES!$A:$A,C156)+SUMIFS(ESTIMATES!$H:$H,ESTIMATES!$A:$A,C156)+SUMIFS(ESTIMATES!$I:$I,ESTIMATES!$A:$A,C156)+SUMIFS(ESTIMATES!$J:$J,ESTIMATES!$A:$A,C156),0))</f>
        <v/>
      </c>
      <c r="J156" s="44" t="str">
        <f>IF(A156="","",SUMIF('JOB COSTING'!$B:$B,A156,'JOB COSTING'!$I:$I))</f>
        <v/>
      </c>
      <c r="K156" s="44" t="str">
        <f t="shared" si="4"/>
        <v/>
      </c>
      <c r="L156" s="52">
        <f t="shared" si="5"/>
        <v>0</v>
      </c>
    </row>
    <row r="157" spans="1:12" s="53" customFormat="1" x14ac:dyDescent="0.25">
      <c r="A157" s="40"/>
      <c r="B157" s="40" t="str">
        <f>IF(C157="","",IFERROR(INDEX(ESTIMATES!$B:$B,MATCH(C157,ESTIMATES!$A:$A,0)),""))</f>
        <v/>
      </c>
      <c r="C157" s="40"/>
      <c r="D157" s="40"/>
      <c r="E157" s="41"/>
      <c r="F157" s="41"/>
      <c r="G157" s="51"/>
      <c r="H157" s="42"/>
      <c r="I157" s="42" t="str">
        <f>IF(A157="","",IFERROR(SUMIFS(ESTIMATES!$F:$F,ESTIMATES!$A:$A,C157)+SUMIFS(ESTIMATES!$G:$G,ESTIMATES!$A:$A,C157)+SUMIFS(ESTIMATES!$H:$H,ESTIMATES!$A:$A,C157)+SUMIFS(ESTIMATES!$I:$I,ESTIMATES!$A:$A,C157)+SUMIFS(ESTIMATES!$J:$J,ESTIMATES!$A:$A,C157),0))</f>
        <v/>
      </c>
      <c r="J157" s="44" t="str">
        <f>IF(A157="","",SUMIF('JOB COSTING'!$B:$B,A157,'JOB COSTING'!$I:$I))</f>
        <v/>
      </c>
      <c r="K157" s="44" t="str">
        <f t="shared" si="4"/>
        <v/>
      </c>
      <c r="L157" s="52">
        <f t="shared" si="5"/>
        <v>0</v>
      </c>
    </row>
    <row r="158" spans="1:12" s="53" customFormat="1" x14ac:dyDescent="0.25">
      <c r="A158" s="40"/>
      <c r="B158" s="40" t="str">
        <f>IF(C158="","",IFERROR(INDEX(ESTIMATES!$B:$B,MATCH(C158,ESTIMATES!$A:$A,0)),""))</f>
        <v/>
      </c>
      <c r="C158" s="40"/>
      <c r="D158" s="40"/>
      <c r="E158" s="41"/>
      <c r="F158" s="41"/>
      <c r="G158" s="51"/>
      <c r="H158" s="42"/>
      <c r="I158" s="42" t="str">
        <f>IF(A158="","",IFERROR(SUMIFS(ESTIMATES!$F:$F,ESTIMATES!$A:$A,C158)+SUMIFS(ESTIMATES!$G:$G,ESTIMATES!$A:$A,C158)+SUMIFS(ESTIMATES!$H:$H,ESTIMATES!$A:$A,C158)+SUMIFS(ESTIMATES!$I:$I,ESTIMATES!$A:$A,C158)+SUMIFS(ESTIMATES!$J:$J,ESTIMATES!$A:$A,C158),0))</f>
        <v/>
      </c>
      <c r="J158" s="44" t="str">
        <f>IF(A158="","",SUMIF('JOB COSTING'!$B:$B,A158,'JOB COSTING'!$I:$I))</f>
        <v/>
      </c>
      <c r="K158" s="44" t="str">
        <f t="shared" si="4"/>
        <v/>
      </c>
      <c r="L158" s="52">
        <f t="shared" si="5"/>
        <v>0</v>
      </c>
    </row>
    <row r="159" spans="1:12" s="53" customFormat="1" x14ac:dyDescent="0.25">
      <c r="A159" s="40"/>
      <c r="B159" s="40" t="str">
        <f>IF(C159="","",IFERROR(INDEX(ESTIMATES!$B:$B,MATCH(C159,ESTIMATES!$A:$A,0)),""))</f>
        <v/>
      </c>
      <c r="C159" s="40"/>
      <c r="D159" s="40"/>
      <c r="E159" s="41"/>
      <c r="F159" s="41"/>
      <c r="G159" s="51"/>
      <c r="H159" s="42"/>
      <c r="I159" s="42" t="str">
        <f>IF(A159="","",IFERROR(SUMIFS(ESTIMATES!$F:$F,ESTIMATES!$A:$A,C159)+SUMIFS(ESTIMATES!$G:$G,ESTIMATES!$A:$A,C159)+SUMIFS(ESTIMATES!$H:$H,ESTIMATES!$A:$A,C159)+SUMIFS(ESTIMATES!$I:$I,ESTIMATES!$A:$A,C159)+SUMIFS(ESTIMATES!$J:$J,ESTIMATES!$A:$A,C159),0))</f>
        <v/>
      </c>
      <c r="J159" s="44" t="str">
        <f>IF(A159="","",SUMIF('JOB COSTING'!$B:$B,A159,'JOB COSTING'!$I:$I))</f>
        <v/>
      </c>
      <c r="K159" s="44" t="str">
        <f t="shared" si="4"/>
        <v/>
      </c>
      <c r="L159" s="52">
        <f t="shared" si="5"/>
        <v>0</v>
      </c>
    </row>
    <row r="160" spans="1:12" s="53" customFormat="1" x14ac:dyDescent="0.25">
      <c r="A160" s="40"/>
      <c r="B160" s="40" t="str">
        <f>IF(C160="","",IFERROR(INDEX(ESTIMATES!$B:$B,MATCH(C160,ESTIMATES!$A:$A,0)),""))</f>
        <v/>
      </c>
      <c r="C160" s="40"/>
      <c r="D160" s="40"/>
      <c r="E160" s="41"/>
      <c r="F160" s="41"/>
      <c r="G160" s="51"/>
      <c r="H160" s="42"/>
      <c r="I160" s="42" t="str">
        <f>IF(A160="","",IFERROR(SUMIFS(ESTIMATES!$F:$F,ESTIMATES!$A:$A,C160)+SUMIFS(ESTIMATES!$G:$G,ESTIMATES!$A:$A,C160)+SUMIFS(ESTIMATES!$H:$H,ESTIMATES!$A:$A,C160)+SUMIFS(ESTIMATES!$I:$I,ESTIMATES!$A:$A,C160)+SUMIFS(ESTIMATES!$J:$J,ESTIMATES!$A:$A,C160),0))</f>
        <v/>
      </c>
      <c r="J160" s="44" t="str">
        <f>IF(A160="","",SUMIF('JOB COSTING'!$B:$B,A160,'JOB COSTING'!$I:$I))</f>
        <v/>
      </c>
      <c r="K160" s="44" t="str">
        <f t="shared" si="4"/>
        <v/>
      </c>
      <c r="L160" s="52">
        <f t="shared" si="5"/>
        <v>0</v>
      </c>
    </row>
    <row r="161" spans="1:12" s="53" customFormat="1" x14ac:dyDescent="0.25">
      <c r="A161" s="40"/>
      <c r="B161" s="40" t="str">
        <f>IF(C161="","",IFERROR(INDEX(ESTIMATES!$B:$B,MATCH(C161,ESTIMATES!$A:$A,0)),""))</f>
        <v/>
      </c>
      <c r="C161" s="40"/>
      <c r="D161" s="40"/>
      <c r="E161" s="41"/>
      <c r="F161" s="41"/>
      <c r="G161" s="51"/>
      <c r="H161" s="42"/>
      <c r="I161" s="42" t="str">
        <f>IF(A161="","",IFERROR(SUMIFS(ESTIMATES!$F:$F,ESTIMATES!$A:$A,C161)+SUMIFS(ESTIMATES!$G:$G,ESTIMATES!$A:$A,C161)+SUMIFS(ESTIMATES!$H:$H,ESTIMATES!$A:$A,C161)+SUMIFS(ESTIMATES!$I:$I,ESTIMATES!$A:$A,C161)+SUMIFS(ESTIMATES!$J:$J,ESTIMATES!$A:$A,C161),0))</f>
        <v/>
      </c>
      <c r="J161" s="44" t="str">
        <f>IF(A161="","",SUMIF('JOB COSTING'!$B:$B,A161,'JOB COSTING'!$I:$I))</f>
        <v/>
      </c>
      <c r="K161" s="44" t="str">
        <f t="shared" si="4"/>
        <v/>
      </c>
      <c r="L161" s="52">
        <f t="shared" si="5"/>
        <v>0</v>
      </c>
    </row>
    <row r="162" spans="1:12" s="53" customFormat="1" x14ac:dyDescent="0.25">
      <c r="A162" s="40"/>
      <c r="B162" s="40" t="str">
        <f>IF(C162="","",IFERROR(INDEX(ESTIMATES!$B:$B,MATCH(C162,ESTIMATES!$A:$A,0)),""))</f>
        <v/>
      </c>
      <c r="C162" s="40"/>
      <c r="D162" s="40"/>
      <c r="E162" s="41"/>
      <c r="F162" s="41"/>
      <c r="G162" s="51"/>
      <c r="H162" s="42"/>
      <c r="I162" s="42" t="str">
        <f>IF(A162="","",IFERROR(SUMIFS(ESTIMATES!$F:$F,ESTIMATES!$A:$A,C162)+SUMIFS(ESTIMATES!$G:$G,ESTIMATES!$A:$A,C162)+SUMIFS(ESTIMATES!$H:$H,ESTIMATES!$A:$A,C162)+SUMIFS(ESTIMATES!$I:$I,ESTIMATES!$A:$A,C162)+SUMIFS(ESTIMATES!$J:$J,ESTIMATES!$A:$A,C162),0))</f>
        <v/>
      </c>
      <c r="J162" s="44" t="str">
        <f>IF(A162="","",SUMIF('JOB COSTING'!$B:$B,A162,'JOB COSTING'!$I:$I))</f>
        <v/>
      </c>
      <c r="K162" s="44" t="str">
        <f t="shared" si="4"/>
        <v/>
      </c>
      <c r="L162" s="52">
        <f t="shared" si="5"/>
        <v>0</v>
      </c>
    </row>
    <row r="163" spans="1:12" s="53" customFormat="1" x14ac:dyDescent="0.25">
      <c r="A163" s="40"/>
      <c r="B163" s="40" t="str">
        <f>IF(C163="","",IFERROR(INDEX(ESTIMATES!$B:$B,MATCH(C163,ESTIMATES!$A:$A,0)),""))</f>
        <v/>
      </c>
      <c r="C163" s="40"/>
      <c r="D163" s="40"/>
      <c r="E163" s="41"/>
      <c r="F163" s="41"/>
      <c r="G163" s="51"/>
      <c r="H163" s="42"/>
      <c r="I163" s="42" t="str">
        <f>IF(A163="","",IFERROR(SUMIFS(ESTIMATES!$F:$F,ESTIMATES!$A:$A,C163)+SUMIFS(ESTIMATES!$G:$G,ESTIMATES!$A:$A,C163)+SUMIFS(ESTIMATES!$H:$H,ESTIMATES!$A:$A,C163)+SUMIFS(ESTIMATES!$I:$I,ESTIMATES!$A:$A,C163)+SUMIFS(ESTIMATES!$J:$J,ESTIMATES!$A:$A,C163),0))</f>
        <v/>
      </c>
      <c r="J163" s="44" t="str">
        <f>IF(A163="","",SUMIF('JOB COSTING'!$B:$B,A163,'JOB COSTING'!$I:$I))</f>
        <v/>
      </c>
      <c r="K163" s="44" t="str">
        <f t="shared" si="4"/>
        <v/>
      </c>
      <c r="L163" s="52">
        <f t="shared" si="5"/>
        <v>0</v>
      </c>
    </row>
    <row r="164" spans="1:12" s="53" customFormat="1" x14ac:dyDescent="0.25">
      <c r="A164" s="40"/>
      <c r="B164" s="40" t="str">
        <f>IF(C164="","",IFERROR(INDEX(ESTIMATES!$B:$B,MATCH(C164,ESTIMATES!$A:$A,0)),""))</f>
        <v/>
      </c>
      <c r="C164" s="40"/>
      <c r="D164" s="40"/>
      <c r="E164" s="41"/>
      <c r="F164" s="41"/>
      <c r="G164" s="51"/>
      <c r="H164" s="42"/>
      <c r="I164" s="42" t="str">
        <f>IF(A164="","",IFERROR(SUMIFS(ESTIMATES!$F:$F,ESTIMATES!$A:$A,C164)+SUMIFS(ESTIMATES!$G:$G,ESTIMATES!$A:$A,C164)+SUMIFS(ESTIMATES!$H:$H,ESTIMATES!$A:$A,C164)+SUMIFS(ESTIMATES!$I:$I,ESTIMATES!$A:$A,C164)+SUMIFS(ESTIMATES!$J:$J,ESTIMATES!$A:$A,C164),0))</f>
        <v/>
      </c>
      <c r="J164" s="44" t="str">
        <f>IF(A164="","",SUMIF('JOB COSTING'!$B:$B,A164,'JOB COSTING'!$I:$I))</f>
        <v/>
      </c>
      <c r="K164" s="44" t="str">
        <f t="shared" si="4"/>
        <v/>
      </c>
      <c r="L164" s="52">
        <f t="shared" si="5"/>
        <v>0</v>
      </c>
    </row>
    <row r="165" spans="1:12" s="53" customFormat="1" x14ac:dyDescent="0.25">
      <c r="A165" s="40"/>
      <c r="B165" s="40" t="str">
        <f>IF(C165="","",IFERROR(INDEX(ESTIMATES!$B:$B,MATCH(C165,ESTIMATES!$A:$A,0)),""))</f>
        <v/>
      </c>
      <c r="C165" s="40"/>
      <c r="D165" s="40"/>
      <c r="E165" s="41"/>
      <c r="F165" s="41"/>
      <c r="G165" s="51"/>
      <c r="H165" s="42"/>
      <c r="I165" s="42" t="str">
        <f>IF(A165="","",IFERROR(SUMIFS(ESTIMATES!$F:$F,ESTIMATES!$A:$A,C165)+SUMIFS(ESTIMATES!$G:$G,ESTIMATES!$A:$A,C165)+SUMIFS(ESTIMATES!$H:$H,ESTIMATES!$A:$A,C165)+SUMIFS(ESTIMATES!$I:$I,ESTIMATES!$A:$A,C165)+SUMIFS(ESTIMATES!$J:$J,ESTIMATES!$A:$A,C165),0))</f>
        <v/>
      </c>
      <c r="J165" s="44" t="str">
        <f>IF(A165="","",SUMIF('JOB COSTING'!$B:$B,A165,'JOB COSTING'!$I:$I))</f>
        <v/>
      </c>
      <c r="K165" s="44" t="str">
        <f t="shared" si="4"/>
        <v/>
      </c>
      <c r="L165" s="52">
        <f t="shared" si="5"/>
        <v>0</v>
      </c>
    </row>
    <row r="166" spans="1:12" s="53" customFormat="1" x14ac:dyDescent="0.25">
      <c r="A166" s="40"/>
      <c r="B166" s="40" t="str">
        <f>IF(C166="","",IFERROR(INDEX(ESTIMATES!$B:$B,MATCH(C166,ESTIMATES!$A:$A,0)),""))</f>
        <v/>
      </c>
      <c r="C166" s="40"/>
      <c r="D166" s="40"/>
      <c r="E166" s="41"/>
      <c r="F166" s="41"/>
      <c r="G166" s="51"/>
      <c r="H166" s="42"/>
      <c r="I166" s="42" t="str">
        <f>IF(A166="","",IFERROR(SUMIFS(ESTIMATES!$F:$F,ESTIMATES!$A:$A,C166)+SUMIFS(ESTIMATES!$G:$G,ESTIMATES!$A:$A,C166)+SUMIFS(ESTIMATES!$H:$H,ESTIMATES!$A:$A,C166)+SUMIFS(ESTIMATES!$I:$I,ESTIMATES!$A:$A,C166)+SUMIFS(ESTIMATES!$J:$J,ESTIMATES!$A:$A,C166),0))</f>
        <v/>
      </c>
      <c r="J166" s="44" t="str">
        <f>IF(A166="","",SUMIF('JOB COSTING'!$B:$B,A166,'JOB COSTING'!$I:$I))</f>
        <v/>
      </c>
      <c r="K166" s="44" t="str">
        <f t="shared" si="4"/>
        <v/>
      </c>
      <c r="L166" s="52">
        <f t="shared" si="5"/>
        <v>0</v>
      </c>
    </row>
    <row r="167" spans="1:12" s="53" customFormat="1" x14ac:dyDescent="0.25">
      <c r="A167" s="40"/>
      <c r="B167" s="40" t="str">
        <f>IF(C167="","",IFERROR(INDEX(ESTIMATES!$B:$B,MATCH(C167,ESTIMATES!$A:$A,0)),""))</f>
        <v/>
      </c>
      <c r="C167" s="40"/>
      <c r="D167" s="40"/>
      <c r="E167" s="41"/>
      <c r="F167" s="41"/>
      <c r="G167" s="51"/>
      <c r="H167" s="42"/>
      <c r="I167" s="42" t="str">
        <f>IF(A167="","",IFERROR(SUMIFS(ESTIMATES!$F:$F,ESTIMATES!$A:$A,C167)+SUMIFS(ESTIMATES!$G:$G,ESTIMATES!$A:$A,C167)+SUMIFS(ESTIMATES!$H:$H,ESTIMATES!$A:$A,C167)+SUMIFS(ESTIMATES!$I:$I,ESTIMATES!$A:$A,C167)+SUMIFS(ESTIMATES!$J:$J,ESTIMATES!$A:$A,C167),0))</f>
        <v/>
      </c>
      <c r="J167" s="44" t="str">
        <f>IF(A167="","",SUMIF('JOB COSTING'!$B:$B,A167,'JOB COSTING'!$I:$I))</f>
        <v/>
      </c>
      <c r="K167" s="44" t="str">
        <f t="shared" si="4"/>
        <v/>
      </c>
      <c r="L167" s="52">
        <f t="shared" si="5"/>
        <v>0</v>
      </c>
    </row>
    <row r="168" spans="1:12" s="53" customFormat="1" x14ac:dyDescent="0.25">
      <c r="A168" s="40"/>
      <c r="B168" s="40" t="str">
        <f>IF(C168="","",IFERROR(INDEX(ESTIMATES!$B:$B,MATCH(C168,ESTIMATES!$A:$A,0)),""))</f>
        <v/>
      </c>
      <c r="C168" s="40"/>
      <c r="D168" s="40"/>
      <c r="E168" s="41"/>
      <c r="F168" s="41"/>
      <c r="G168" s="51"/>
      <c r="H168" s="42"/>
      <c r="I168" s="42" t="str">
        <f>IF(A168="","",IFERROR(SUMIFS(ESTIMATES!$F:$F,ESTIMATES!$A:$A,C168)+SUMIFS(ESTIMATES!$G:$G,ESTIMATES!$A:$A,C168)+SUMIFS(ESTIMATES!$H:$H,ESTIMATES!$A:$A,C168)+SUMIFS(ESTIMATES!$I:$I,ESTIMATES!$A:$A,C168)+SUMIFS(ESTIMATES!$J:$J,ESTIMATES!$A:$A,C168),0))</f>
        <v/>
      </c>
      <c r="J168" s="44" t="str">
        <f>IF(A168="","",SUMIF('JOB COSTING'!$B:$B,A168,'JOB COSTING'!$I:$I))</f>
        <v/>
      </c>
      <c r="K168" s="44" t="str">
        <f t="shared" si="4"/>
        <v/>
      </c>
      <c r="L168" s="52">
        <f t="shared" si="5"/>
        <v>0</v>
      </c>
    </row>
    <row r="169" spans="1:12" s="53" customFormat="1" x14ac:dyDescent="0.25">
      <c r="A169" s="40"/>
      <c r="B169" s="40" t="str">
        <f>IF(C169="","",IFERROR(INDEX(ESTIMATES!$B:$B,MATCH(C169,ESTIMATES!$A:$A,0)),""))</f>
        <v/>
      </c>
      <c r="C169" s="40"/>
      <c r="D169" s="40"/>
      <c r="E169" s="41"/>
      <c r="F169" s="41"/>
      <c r="G169" s="51"/>
      <c r="H169" s="42"/>
      <c r="I169" s="42" t="str">
        <f>IF(A169="","",IFERROR(SUMIFS(ESTIMATES!$F:$F,ESTIMATES!$A:$A,C169)+SUMIFS(ESTIMATES!$G:$G,ESTIMATES!$A:$A,C169)+SUMIFS(ESTIMATES!$H:$H,ESTIMATES!$A:$A,C169)+SUMIFS(ESTIMATES!$I:$I,ESTIMATES!$A:$A,C169)+SUMIFS(ESTIMATES!$J:$J,ESTIMATES!$A:$A,C169),0))</f>
        <v/>
      </c>
      <c r="J169" s="44" t="str">
        <f>IF(A169="","",SUMIF('JOB COSTING'!$B:$B,A169,'JOB COSTING'!$I:$I))</f>
        <v/>
      </c>
      <c r="K169" s="44" t="str">
        <f t="shared" si="4"/>
        <v/>
      </c>
      <c r="L169" s="52">
        <f t="shared" si="5"/>
        <v>0</v>
      </c>
    </row>
    <row r="170" spans="1:12" s="53" customFormat="1" x14ac:dyDescent="0.25">
      <c r="A170" s="40"/>
      <c r="B170" s="40" t="str">
        <f>IF(C170="","",IFERROR(INDEX(ESTIMATES!$B:$B,MATCH(C170,ESTIMATES!$A:$A,0)),""))</f>
        <v/>
      </c>
      <c r="C170" s="40"/>
      <c r="D170" s="40"/>
      <c r="E170" s="41"/>
      <c r="F170" s="41"/>
      <c r="G170" s="51"/>
      <c r="H170" s="42"/>
      <c r="I170" s="42" t="str">
        <f>IF(A170="","",IFERROR(SUMIFS(ESTIMATES!$F:$F,ESTIMATES!$A:$A,C170)+SUMIFS(ESTIMATES!$G:$G,ESTIMATES!$A:$A,C170)+SUMIFS(ESTIMATES!$H:$H,ESTIMATES!$A:$A,C170)+SUMIFS(ESTIMATES!$I:$I,ESTIMATES!$A:$A,C170)+SUMIFS(ESTIMATES!$J:$J,ESTIMATES!$A:$A,C170),0))</f>
        <v/>
      </c>
      <c r="J170" s="44" t="str">
        <f>IF(A170="","",SUMIF('JOB COSTING'!$B:$B,A170,'JOB COSTING'!$I:$I))</f>
        <v/>
      </c>
      <c r="K170" s="44" t="str">
        <f t="shared" si="4"/>
        <v/>
      </c>
      <c r="L170" s="52">
        <f t="shared" si="5"/>
        <v>0</v>
      </c>
    </row>
    <row r="171" spans="1:12" s="53" customFormat="1" x14ac:dyDescent="0.25">
      <c r="A171" s="40"/>
      <c r="B171" s="40" t="str">
        <f>IF(C171="","",IFERROR(INDEX(ESTIMATES!$B:$B,MATCH(C171,ESTIMATES!$A:$A,0)),""))</f>
        <v/>
      </c>
      <c r="C171" s="40"/>
      <c r="D171" s="40"/>
      <c r="E171" s="41"/>
      <c r="F171" s="41"/>
      <c r="G171" s="51"/>
      <c r="H171" s="42"/>
      <c r="I171" s="42" t="str">
        <f>IF(A171="","",IFERROR(SUMIFS(ESTIMATES!$F:$F,ESTIMATES!$A:$A,C171)+SUMIFS(ESTIMATES!$G:$G,ESTIMATES!$A:$A,C171)+SUMIFS(ESTIMATES!$H:$H,ESTIMATES!$A:$A,C171)+SUMIFS(ESTIMATES!$I:$I,ESTIMATES!$A:$A,C171)+SUMIFS(ESTIMATES!$J:$J,ESTIMATES!$A:$A,C171),0))</f>
        <v/>
      </c>
      <c r="J171" s="44" t="str">
        <f>IF(A171="","",SUMIF('JOB COSTING'!$B:$B,A171,'JOB COSTING'!$I:$I))</f>
        <v/>
      </c>
      <c r="K171" s="44" t="str">
        <f t="shared" si="4"/>
        <v/>
      </c>
      <c r="L171" s="52">
        <f t="shared" si="5"/>
        <v>0</v>
      </c>
    </row>
    <row r="172" spans="1:12" s="53" customFormat="1" x14ac:dyDescent="0.25">
      <c r="A172" s="40"/>
      <c r="B172" s="40" t="str">
        <f>IF(C172="","",IFERROR(INDEX(ESTIMATES!$B:$B,MATCH(C172,ESTIMATES!$A:$A,0)),""))</f>
        <v/>
      </c>
      <c r="C172" s="40"/>
      <c r="D172" s="40"/>
      <c r="E172" s="41"/>
      <c r="F172" s="41"/>
      <c r="G172" s="51"/>
      <c r="H172" s="42"/>
      <c r="I172" s="42" t="str">
        <f>IF(A172="","",IFERROR(SUMIFS(ESTIMATES!$F:$F,ESTIMATES!$A:$A,C172)+SUMIFS(ESTIMATES!$G:$G,ESTIMATES!$A:$A,C172)+SUMIFS(ESTIMATES!$H:$H,ESTIMATES!$A:$A,C172)+SUMIFS(ESTIMATES!$I:$I,ESTIMATES!$A:$A,C172)+SUMIFS(ESTIMATES!$J:$J,ESTIMATES!$A:$A,C172),0))</f>
        <v/>
      </c>
      <c r="J172" s="44" t="str">
        <f>IF(A172="","",SUMIF('JOB COSTING'!$B:$B,A172,'JOB COSTING'!$I:$I))</f>
        <v/>
      </c>
      <c r="K172" s="44" t="str">
        <f t="shared" si="4"/>
        <v/>
      </c>
      <c r="L172" s="52">
        <f t="shared" si="5"/>
        <v>0</v>
      </c>
    </row>
    <row r="173" spans="1:12" s="53" customFormat="1" x14ac:dyDescent="0.25">
      <c r="A173" s="40"/>
      <c r="B173" s="40" t="str">
        <f>IF(C173="","",IFERROR(INDEX(ESTIMATES!$B:$B,MATCH(C173,ESTIMATES!$A:$A,0)),""))</f>
        <v/>
      </c>
      <c r="C173" s="40"/>
      <c r="D173" s="40"/>
      <c r="E173" s="41"/>
      <c r="F173" s="41"/>
      <c r="G173" s="51"/>
      <c r="H173" s="42"/>
      <c r="I173" s="42" t="str">
        <f>IF(A173="","",IFERROR(SUMIFS(ESTIMATES!$F:$F,ESTIMATES!$A:$A,C173)+SUMIFS(ESTIMATES!$G:$G,ESTIMATES!$A:$A,C173)+SUMIFS(ESTIMATES!$H:$H,ESTIMATES!$A:$A,C173)+SUMIFS(ESTIMATES!$I:$I,ESTIMATES!$A:$A,C173)+SUMIFS(ESTIMATES!$J:$J,ESTIMATES!$A:$A,C173),0))</f>
        <v/>
      </c>
      <c r="J173" s="44" t="str">
        <f>IF(A173="","",SUMIF('JOB COSTING'!$B:$B,A173,'JOB COSTING'!$I:$I))</f>
        <v/>
      </c>
      <c r="K173" s="44" t="str">
        <f t="shared" si="4"/>
        <v/>
      </c>
      <c r="L173" s="52">
        <f t="shared" si="5"/>
        <v>0</v>
      </c>
    </row>
    <row r="174" spans="1:12" s="53" customFormat="1" x14ac:dyDescent="0.25">
      <c r="A174" s="40"/>
      <c r="B174" s="40" t="str">
        <f>IF(C174="","",IFERROR(INDEX(ESTIMATES!$B:$B,MATCH(C174,ESTIMATES!$A:$A,0)),""))</f>
        <v/>
      </c>
      <c r="C174" s="40"/>
      <c r="D174" s="40"/>
      <c r="E174" s="41"/>
      <c r="F174" s="41"/>
      <c r="G174" s="51"/>
      <c r="H174" s="42"/>
      <c r="I174" s="42" t="str">
        <f>IF(A174="","",IFERROR(SUMIFS(ESTIMATES!$F:$F,ESTIMATES!$A:$A,C174)+SUMIFS(ESTIMATES!$G:$G,ESTIMATES!$A:$A,C174)+SUMIFS(ESTIMATES!$H:$H,ESTIMATES!$A:$A,C174)+SUMIFS(ESTIMATES!$I:$I,ESTIMATES!$A:$A,C174)+SUMIFS(ESTIMATES!$J:$J,ESTIMATES!$A:$A,C174),0))</f>
        <v/>
      </c>
      <c r="J174" s="44" t="str">
        <f>IF(A174="","",SUMIF('JOB COSTING'!$B:$B,A174,'JOB COSTING'!$I:$I))</f>
        <v/>
      </c>
      <c r="K174" s="44" t="str">
        <f t="shared" si="4"/>
        <v/>
      </c>
      <c r="L174" s="52">
        <f t="shared" si="5"/>
        <v>0</v>
      </c>
    </row>
    <row r="175" spans="1:12" s="53" customFormat="1" x14ac:dyDescent="0.25">
      <c r="A175" s="40"/>
      <c r="B175" s="40" t="str">
        <f>IF(C175="","",IFERROR(INDEX(ESTIMATES!$B:$B,MATCH(C175,ESTIMATES!$A:$A,0)),""))</f>
        <v/>
      </c>
      <c r="C175" s="40"/>
      <c r="D175" s="40"/>
      <c r="E175" s="41"/>
      <c r="F175" s="41"/>
      <c r="G175" s="51"/>
      <c r="H175" s="42"/>
      <c r="I175" s="42" t="str">
        <f>IF(A175="","",IFERROR(SUMIFS(ESTIMATES!$F:$F,ESTIMATES!$A:$A,C175)+SUMIFS(ESTIMATES!$G:$G,ESTIMATES!$A:$A,C175)+SUMIFS(ESTIMATES!$H:$H,ESTIMATES!$A:$A,C175)+SUMIFS(ESTIMATES!$I:$I,ESTIMATES!$A:$A,C175)+SUMIFS(ESTIMATES!$J:$J,ESTIMATES!$A:$A,C175),0))</f>
        <v/>
      </c>
      <c r="J175" s="44" t="str">
        <f>IF(A175="","",SUMIF('JOB COSTING'!$B:$B,A175,'JOB COSTING'!$I:$I))</f>
        <v/>
      </c>
      <c r="K175" s="44" t="str">
        <f t="shared" si="4"/>
        <v/>
      </c>
      <c r="L175" s="52">
        <f t="shared" si="5"/>
        <v>0</v>
      </c>
    </row>
    <row r="176" spans="1:12" s="53" customFormat="1" x14ac:dyDescent="0.25">
      <c r="A176" s="40"/>
      <c r="B176" s="40" t="str">
        <f>IF(C176="","",IFERROR(INDEX(ESTIMATES!$B:$B,MATCH(C176,ESTIMATES!$A:$A,0)),""))</f>
        <v/>
      </c>
      <c r="C176" s="40"/>
      <c r="D176" s="40"/>
      <c r="E176" s="41"/>
      <c r="F176" s="41"/>
      <c r="G176" s="51"/>
      <c r="H176" s="42"/>
      <c r="I176" s="42" t="str">
        <f>IF(A176="","",IFERROR(SUMIFS(ESTIMATES!$F:$F,ESTIMATES!$A:$A,C176)+SUMIFS(ESTIMATES!$G:$G,ESTIMATES!$A:$A,C176)+SUMIFS(ESTIMATES!$H:$H,ESTIMATES!$A:$A,C176)+SUMIFS(ESTIMATES!$I:$I,ESTIMATES!$A:$A,C176)+SUMIFS(ESTIMATES!$J:$J,ESTIMATES!$A:$A,C176),0))</f>
        <v/>
      </c>
      <c r="J176" s="44" t="str">
        <f>IF(A176="","",SUMIF('JOB COSTING'!$B:$B,A176,'JOB COSTING'!$I:$I))</f>
        <v/>
      </c>
      <c r="K176" s="44" t="str">
        <f t="shared" si="4"/>
        <v/>
      </c>
      <c r="L176" s="52">
        <f t="shared" si="5"/>
        <v>0</v>
      </c>
    </row>
    <row r="177" spans="1:12" s="53" customFormat="1" x14ac:dyDescent="0.25">
      <c r="A177" s="40"/>
      <c r="B177" s="40" t="str">
        <f>IF(C177="","",IFERROR(INDEX(ESTIMATES!$B:$B,MATCH(C177,ESTIMATES!$A:$A,0)),""))</f>
        <v/>
      </c>
      <c r="C177" s="40"/>
      <c r="D177" s="40"/>
      <c r="E177" s="41"/>
      <c r="F177" s="41"/>
      <c r="G177" s="51"/>
      <c r="H177" s="42"/>
      <c r="I177" s="42" t="str">
        <f>IF(A177="","",IFERROR(SUMIFS(ESTIMATES!$F:$F,ESTIMATES!$A:$A,C177)+SUMIFS(ESTIMATES!$G:$G,ESTIMATES!$A:$A,C177)+SUMIFS(ESTIMATES!$H:$H,ESTIMATES!$A:$A,C177)+SUMIFS(ESTIMATES!$I:$I,ESTIMATES!$A:$A,C177)+SUMIFS(ESTIMATES!$J:$J,ESTIMATES!$A:$A,C177),0))</f>
        <v/>
      </c>
      <c r="J177" s="44" t="str">
        <f>IF(A177="","",SUMIF('JOB COSTING'!$B:$B,A177,'JOB COSTING'!$I:$I))</f>
        <v/>
      </c>
      <c r="K177" s="44" t="str">
        <f t="shared" si="4"/>
        <v/>
      </c>
      <c r="L177" s="52">
        <f t="shared" si="5"/>
        <v>0</v>
      </c>
    </row>
    <row r="178" spans="1:12" s="53" customFormat="1" x14ac:dyDescent="0.25">
      <c r="A178" s="40"/>
      <c r="B178" s="40" t="str">
        <f>IF(C178="","",IFERROR(INDEX(ESTIMATES!$B:$B,MATCH(C178,ESTIMATES!$A:$A,0)),""))</f>
        <v/>
      </c>
      <c r="C178" s="40"/>
      <c r="D178" s="40"/>
      <c r="E178" s="41"/>
      <c r="F178" s="41"/>
      <c r="G178" s="51"/>
      <c r="H178" s="42"/>
      <c r="I178" s="42" t="str">
        <f>IF(A178="","",IFERROR(SUMIFS(ESTIMATES!$F:$F,ESTIMATES!$A:$A,C178)+SUMIFS(ESTIMATES!$G:$G,ESTIMATES!$A:$A,C178)+SUMIFS(ESTIMATES!$H:$H,ESTIMATES!$A:$A,C178)+SUMIFS(ESTIMATES!$I:$I,ESTIMATES!$A:$A,C178)+SUMIFS(ESTIMATES!$J:$J,ESTIMATES!$A:$A,C178),0))</f>
        <v/>
      </c>
      <c r="J178" s="44" t="str">
        <f>IF(A178="","",SUMIF('JOB COSTING'!$B:$B,A178,'JOB COSTING'!$I:$I))</f>
        <v/>
      </c>
      <c r="K178" s="44" t="str">
        <f t="shared" si="4"/>
        <v/>
      </c>
      <c r="L178" s="52">
        <f t="shared" si="5"/>
        <v>0</v>
      </c>
    </row>
    <row r="179" spans="1:12" s="53" customFormat="1" x14ac:dyDescent="0.25">
      <c r="A179" s="40"/>
      <c r="B179" s="40" t="str">
        <f>IF(C179="","",IFERROR(INDEX(ESTIMATES!$B:$B,MATCH(C179,ESTIMATES!$A:$A,0)),""))</f>
        <v/>
      </c>
      <c r="C179" s="40"/>
      <c r="D179" s="40"/>
      <c r="E179" s="41"/>
      <c r="F179" s="41"/>
      <c r="G179" s="51"/>
      <c r="H179" s="42"/>
      <c r="I179" s="42" t="str">
        <f>IF(A179="","",IFERROR(SUMIFS(ESTIMATES!$F:$F,ESTIMATES!$A:$A,C179)+SUMIFS(ESTIMATES!$G:$G,ESTIMATES!$A:$A,C179)+SUMIFS(ESTIMATES!$H:$H,ESTIMATES!$A:$A,C179)+SUMIFS(ESTIMATES!$I:$I,ESTIMATES!$A:$A,C179)+SUMIFS(ESTIMATES!$J:$J,ESTIMATES!$A:$A,C179),0))</f>
        <v/>
      </c>
      <c r="J179" s="44" t="str">
        <f>IF(A179="","",SUMIF('JOB COSTING'!$B:$B,A179,'JOB COSTING'!$I:$I))</f>
        <v/>
      </c>
      <c r="K179" s="44" t="str">
        <f t="shared" si="4"/>
        <v/>
      </c>
      <c r="L179" s="52">
        <f t="shared" si="5"/>
        <v>0</v>
      </c>
    </row>
    <row r="180" spans="1:12" s="53" customFormat="1" x14ac:dyDescent="0.25">
      <c r="A180" s="40"/>
      <c r="B180" s="40" t="str">
        <f>IF(C180="","",IFERROR(INDEX(ESTIMATES!$B:$B,MATCH(C180,ESTIMATES!$A:$A,0)),""))</f>
        <v/>
      </c>
      <c r="C180" s="40"/>
      <c r="D180" s="40"/>
      <c r="E180" s="41"/>
      <c r="F180" s="41"/>
      <c r="G180" s="51"/>
      <c r="H180" s="42"/>
      <c r="I180" s="42" t="str">
        <f>IF(A180="","",IFERROR(SUMIFS(ESTIMATES!$F:$F,ESTIMATES!$A:$A,C180)+SUMIFS(ESTIMATES!$G:$G,ESTIMATES!$A:$A,C180)+SUMIFS(ESTIMATES!$H:$H,ESTIMATES!$A:$A,C180)+SUMIFS(ESTIMATES!$I:$I,ESTIMATES!$A:$A,C180)+SUMIFS(ESTIMATES!$J:$J,ESTIMATES!$A:$A,C180),0))</f>
        <v/>
      </c>
      <c r="J180" s="44" t="str">
        <f>IF(A180="","",SUMIF('JOB COSTING'!$B:$B,A180,'JOB COSTING'!$I:$I))</f>
        <v/>
      </c>
      <c r="K180" s="44" t="str">
        <f t="shared" si="4"/>
        <v/>
      </c>
      <c r="L180" s="52">
        <f t="shared" si="5"/>
        <v>0</v>
      </c>
    </row>
    <row r="181" spans="1:12" s="53" customFormat="1" x14ac:dyDescent="0.25">
      <c r="A181" s="40"/>
      <c r="B181" s="40" t="str">
        <f>IF(C181="","",IFERROR(INDEX(ESTIMATES!$B:$B,MATCH(C181,ESTIMATES!$A:$A,0)),""))</f>
        <v/>
      </c>
      <c r="C181" s="40"/>
      <c r="D181" s="40"/>
      <c r="E181" s="41"/>
      <c r="F181" s="41"/>
      <c r="G181" s="51"/>
      <c r="H181" s="42"/>
      <c r="I181" s="42" t="str">
        <f>IF(A181="","",IFERROR(SUMIFS(ESTIMATES!$F:$F,ESTIMATES!$A:$A,C181)+SUMIFS(ESTIMATES!$G:$G,ESTIMATES!$A:$A,C181)+SUMIFS(ESTIMATES!$H:$H,ESTIMATES!$A:$A,C181)+SUMIFS(ESTIMATES!$I:$I,ESTIMATES!$A:$A,C181)+SUMIFS(ESTIMATES!$J:$J,ESTIMATES!$A:$A,C181),0))</f>
        <v/>
      </c>
      <c r="J181" s="44" t="str">
        <f>IF(A181="","",SUMIF('JOB COSTING'!$B:$B,A181,'JOB COSTING'!$I:$I))</f>
        <v/>
      </c>
      <c r="K181" s="44" t="str">
        <f t="shared" si="4"/>
        <v/>
      </c>
      <c r="L181" s="52">
        <f t="shared" si="5"/>
        <v>0</v>
      </c>
    </row>
    <row r="182" spans="1:12" s="53" customFormat="1" x14ac:dyDescent="0.25">
      <c r="A182" s="40"/>
      <c r="B182" s="40" t="str">
        <f>IF(C182="","",IFERROR(INDEX(ESTIMATES!$B:$B,MATCH(C182,ESTIMATES!$A:$A,0)),""))</f>
        <v/>
      </c>
      <c r="C182" s="40"/>
      <c r="D182" s="40"/>
      <c r="E182" s="41"/>
      <c r="F182" s="41"/>
      <c r="G182" s="51"/>
      <c r="H182" s="42"/>
      <c r="I182" s="42" t="str">
        <f>IF(A182="","",IFERROR(SUMIFS(ESTIMATES!$F:$F,ESTIMATES!$A:$A,C182)+SUMIFS(ESTIMATES!$G:$G,ESTIMATES!$A:$A,C182)+SUMIFS(ESTIMATES!$H:$H,ESTIMATES!$A:$A,C182)+SUMIFS(ESTIMATES!$I:$I,ESTIMATES!$A:$A,C182)+SUMIFS(ESTIMATES!$J:$J,ESTIMATES!$A:$A,C182),0))</f>
        <v/>
      </c>
      <c r="J182" s="44" t="str">
        <f>IF(A182="","",SUMIF('JOB COSTING'!$B:$B,A182,'JOB COSTING'!$I:$I))</f>
        <v/>
      </c>
      <c r="K182" s="44" t="str">
        <f t="shared" si="4"/>
        <v/>
      </c>
      <c r="L182" s="52">
        <f t="shared" si="5"/>
        <v>0</v>
      </c>
    </row>
    <row r="183" spans="1:12" s="53" customFormat="1" x14ac:dyDescent="0.25">
      <c r="A183" s="40"/>
      <c r="B183" s="40" t="str">
        <f>IF(C183="","",IFERROR(INDEX(ESTIMATES!$B:$B,MATCH(C183,ESTIMATES!$A:$A,0)),""))</f>
        <v/>
      </c>
      <c r="C183" s="40"/>
      <c r="D183" s="40"/>
      <c r="E183" s="41"/>
      <c r="F183" s="41"/>
      <c r="G183" s="51"/>
      <c r="H183" s="42"/>
      <c r="I183" s="42" t="str">
        <f>IF(A183="","",IFERROR(SUMIFS(ESTIMATES!$F:$F,ESTIMATES!$A:$A,C183)+SUMIFS(ESTIMATES!$G:$G,ESTIMATES!$A:$A,C183)+SUMIFS(ESTIMATES!$H:$H,ESTIMATES!$A:$A,C183)+SUMIFS(ESTIMATES!$I:$I,ESTIMATES!$A:$A,C183)+SUMIFS(ESTIMATES!$J:$J,ESTIMATES!$A:$A,C183),0))</f>
        <v/>
      </c>
      <c r="J183" s="44" t="str">
        <f>IF(A183="","",SUMIF('JOB COSTING'!$B:$B,A183,'JOB COSTING'!$I:$I))</f>
        <v/>
      </c>
      <c r="K183" s="44" t="str">
        <f t="shared" si="4"/>
        <v/>
      </c>
      <c r="L183" s="52">
        <f t="shared" si="5"/>
        <v>0</v>
      </c>
    </row>
    <row r="184" spans="1:12" s="53" customFormat="1" x14ac:dyDescent="0.25">
      <c r="A184" s="40"/>
      <c r="B184" s="40" t="str">
        <f>IF(C184="","",IFERROR(INDEX(ESTIMATES!$B:$B,MATCH(C184,ESTIMATES!$A:$A,0)),""))</f>
        <v/>
      </c>
      <c r="C184" s="40"/>
      <c r="D184" s="40"/>
      <c r="E184" s="41"/>
      <c r="F184" s="41"/>
      <c r="G184" s="51"/>
      <c r="H184" s="42"/>
      <c r="I184" s="42" t="str">
        <f>IF(A184="","",IFERROR(SUMIFS(ESTIMATES!$F:$F,ESTIMATES!$A:$A,C184)+SUMIFS(ESTIMATES!$G:$G,ESTIMATES!$A:$A,C184)+SUMIFS(ESTIMATES!$H:$H,ESTIMATES!$A:$A,C184)+SUMIFS(ESTIMATES!$I:$I,ESTIMATES!$A:$A,C184)+SUMIFS(ESTIMATES!$J:$J,ESTIMATES!$A:$A,C184),0))</f>
        <v/>
      </c>
      <c r="J184" s="44" t="str">
        <f>IF(A184="","",SUMIF('JOB COSTING'!$B:$B,A184,'JOB COSTING'!$I:$I))</f>
        <v/>
      </c>
      <c r="K184" s="44" t="str">
        <f t="shared" si="4"/>
        <v/>
      </c>
      <c r="L184" s="52">
        <f t="shared" si="5"/>
        <v>0</v>
      </c>
    </row>
    <row r="185" spans="1:12" s="53" customFormat="1" x14ac:dyDescent="0.25">
      <c r="A185" s="40"/>
      <c r="B185" s="40" t="str">
        <f>IF(C185="","",IFERROR(INDEX(ESTIMATES!$B:$B,MATCH(C185,ESTIMATES!$A:$A,0)),""))</f>
        <v/>
      </c>
      <c r="C185" s="40"/>
      <c r="D185" s="40"/>
      <c r="E185" s="41"/>
      <c r="F185" s="41"/>
      <c r="G185" s="51"/>
      <c r="H185" s="42"/>
      <c r="I185" s="42" t="str">
        <f>IF(A185="","",IFERROR(SUMIFS(ESTIMATES!$F:$F,ESTIMATES!$A:$A,C185)+SUMIFS(ESTIMATES!$G:$G,ESTIMATES!$A:$A,C185)+SUMIFS(ESTIMATES!$H:$H,ESTIMATES!$A:$A,C185)+SUMIFS(ESTIMATES!$I:$I,ESTIMATES!$A:$A,C185)+SUMIFS(ESTIMATES!$J:$J,ESTIMATES!$A:$A,C185),0))</f>
        <v/>
      </c>
      <c r="J185" s="44" t="str">
        <f>IF(A185="","",SUMIF('JOB COSTING'!$B:$B,A185,'JOB COSTING'!$I:$I))</f>
        <v/>
      </c>
      <c r="K185" s="44" t="str">
        <f t="shared" si="4"/>
        <v/>
      </c>
      <c r="L185" s="52">
        <f t="shared" si="5"/>
        <v>0</v>
      </c>
    </row>
    <row r="186" spans="1:12" s="53" customFormat="1" x14ac:dyDescent="0.25">
      <c r="A186" s="40"/>
      <c r="B186" s="40" t="str">
        <f>IF(C186="","",IFERROR(INDEX(ESTIMATES!$B:$B,MATCH(C186,ESTIMATES!$A:$A,0)),""))</f>
        <v/>
      </c>
      <c r="C186" s="40"/>
      <c r="D186" s="40"/>
      <c r="E186" s="41"/>
      <c r="F186" s="41"/>
      <c r="G186" s="51"/>
      <c r="H186" s="42"/>
      <c r="I186" s="42" t="str">
        <f>IF(A186="","",IFERROR(SUMIFS(ESTIMATES!$F:$F,ESTIMATES!$A:$A,C186)+SUMIFS(ESTIMATES!$G:$G,ESTIMATES!$A:$A,C186)+SUMIFS(ESTIMATES!$H:$H,ESTIMATES!$A:$A,C186)+SUMIFS(ESTIMATES!$I:$I,ESTIMATES!$A:$A,C186)+SUMIFS(ESTIMATES!$J:$J,ESTIMATES!$A:$A,C186),0))</f>
        <v/>
      </c>
      <c r="J186" s="44" t="str">
        <f>IF(A186="","",SUMIF('JOB COSTING'!$B:$B,A186,'JOB COSTING'!$I:$I))</f>
        <v/>
      </c>
      <c r="K186" s="44" t="str">
        <f t="shared" si="4"/>
        <v/>
      </c>
      <c r="L186" s="52">
        <f t="shared" si="5"/>
        <v>0</v>
      </c>
    </row>
    <row r="187" spans="1:12" s="53" customFormat="1" x14ac:dyDescent="0.25">
      <c r="A187" s="40"/>
      <c r="B187" s="40" t="str">
        <f>IF(C187="","",IFERROR(INDEX(ESTIMATES!$B:$B,MATCH(C187,ESTIMATES!$A:$A,0)),""))</f>
        <v/>
      </c>
      <c r="C187" s="40"/>
      <c r="D187" s="40"/>
      <c r="E187" s="41"/>
      <c r="F187" s="41"/>
      <c r="G187" s="51"/>
      <c r="H187" s="42"/>
      <c r="I187" s="42" t="str">
        <f>IF(A187="","",IFERROR(SUMIFS(ESTIMATES!$F:$F,ESTIMATES!$A:$A,C187)+SUMIFS(ESTIMATES!$G:$G,ESTIMATES!$A:$A,C187)+SUMIFS(ESTIMATES!$H:$H,ESTIMATES!$A:$A,C187)+SUMIFS(ESTIMATES!$I:$I,ESTIMATES!$A:$A,C187)+SUMIFS(ESTIMATES!$J:$J,ESTIMATES!$A:$A,C187),0))</f>
        <v/>
      </c>
      <c r="J187" s="44" t="str">
        <f>IF(A187="","",SUMIF('JOB COSTING'!$B:$B,A187,'JOB COSTING'!$I:$I))</f>
        <v/>
      </c>
      <c r="K187" s="44" t="str">
        <f t="shared" si="4"/>
        <v/>
      </c>
      <c r="L187" s="52">
        <f t="shared" si="5"/>
        <v>0</v>
      </c>
    </row>
    <row r="188" spans="1:12" s="53" customFormat="1" x14ac:dyDescent="0.25">
      <c r="A188" s="40"/>
      <c r="B188" s="40" t="str">
        <f>IF(C188="","",IFERROR(INDEX(ESTIMATES!$B:$B,MATCH(C188,ESTIMATES!$A:$A,0)),""))</f>
        <v/>
      </c>
      <c r="C188" s="40"/>
      <c r="D188" s="40"/>
      <c r="E188" s="41"/>
      <c r="F188" s="41"/>
      <c r="G188" s="51"/>
      <c r="H188" s="42"/>
      <c r="I188" s="42" t="str">
        <f>IF(A188="","",IFERROR(SUMIFS(ESTIMATES!$F:$F,ESTIMATES!$A:$A,C188)+SUMIFS(ESTIMATES!$G:$G,ESTIMATES!$A:$A,C188)+SUMIFS(ESTIMATES!$H:$H,ESTIMATES!$A:$A,C188)+SUMIFS(ESTIMATES!$I:$I,ESTIMATES!$A:$A,C188)+SUMIFS(ESTIMATES!$J:$J,ESTIMATES!$A:$A,C188),0))</f>
        <v/>
      </c>
      <c r="J188" s="44" t="str">
        <f>IF(A188="","",SUMIF('JOB COSTING'!$B:$B,A188,'JOB COSTING'!$I:$I))</f>
        <v/>
      </c>
      <c r="K188" s="44" t="str">
        <f t="shared" si="4"/>
        <v/>
      </c>
      <c r="L188" s="52">
        <f t="shared" si="5"/>
        <v>0</v>
      </c>
    </row>
    <row r="189" spans="1:12" s="53" customFormat="1" x14ac:dyDescent="0.25">
      <c r="A189" s="40"/>
      <c r="B189" s="40" t="str">
        <f>IF(C189="","",IFERROR(INDEX(ESTIMATES!$B:$B,MATCH(C189,ESTIMATES!$A:$A,0)),""))</f>
        <v/>
      </c>
      <c r="C189" s="40"/>
      <c r="D189" s="40"/>
      <c r="E189" s="41"/>
      <c r="F189" s="41"/>
      <c r="G189" s="51"/>
      <c r="H189" s="42"/>
      <c r="I189" s="42" t="str">
        <f>IF(A189="","",IFERROR(SUMIFS(ESTIMATES!$F:$F,ESTIMATES!$A:$A,C189)+SUMIFS(ESTIMATES!$G:$G,ESTIMATES!$A:$A,C189)+SUMIFS(ESTIMATES!$H:$H,ESTIMATES!$A:$A,C189)+SUMIFS(ESTIMATES!$I:$I,ESTIMATES!$A:$A,C189)+SUMIFS(ESTIMATES!$J:$J,ESTIMATES!$A:$A,C189),0))</f>
        <v/>
      </c>
      <c r="J189" s="44" t="str">
        <f>IF(A189="","",SUMIF('JOB COSTING'!$B:$B,A189,'JOB COSTING'!$I:$I))</f>
        <v/>
      </c>
      <c r="K189" s="44" t="str">
        <f t="shared" si="4"/>
        <v/>
      </c>
      <c r="L189" s="52">
        <f t="shared" si="5"/>
        <v>0</v>
      </c>
    </row>
    <row r="190" spans="1:12" s="53" customFormat="1" x14ac:dyDescent="0.25">
      <c r="A190" s="40"/>
      <c r="B190" s="40" t="str">
        <f>IF(C190="","",IFERROR(INDEX(ESTIMATES!$B:$B,MATCH(C190,ESTIMATES!$A:$A,0)),""))</f>
        <v/>
      </c>
      <c r="C190" s="40"/>
      <c r="D190" s="40"/>
      <c r="E190" s="41"/>
      <c r="F190" s="41"/>
      <c r="G190" s="51"/>
      <c r="H190" s="42"/>
      <c r="I190" s="42" t="str">
        <f>IF(A190="","",IFERROR(SUMIFS(ESTIMATES!$F:$F,ESTIMATES!$A:$A,C190)+SUMIFS(ESTIMATES!$G:$G,ESTIMATES!$A:$A,C190)+SUMIFS(ESTIMATES!$H:$H,ESTIMATES!$A:$A,C190)+SUMIFS(ESTIMATES!$I:$I,ESTIMATES!$A:$A,C190)+SUMIFS(ESTIMATES!$J:$J,ESTIMATES!$A:$A,C190),0))</f>
        <v/>
      </c>
      <c r="J190" s="44" t="str">
        <f>IF(A190="","",SUMIF('JOB COSTING'!$B:$B,A190,'JOB COSTING'!$I:$I))</f>
        <v/>
      </c>
      <c r="K190" s="44" t="str">
        <f t="shared" si="4"/>
        <v/>
      </c>
      <c r="L190" s="52">
        <f t="shared" si="5"/>
        <v>0</v>
      </c>
    </row>
    <row r="191" spans="1:12" s="53" customFormat="1" x14ac:dyDescent="0.25">
      <c r="A191" s="40"/>
      <c r="B191" s="40" t="str">
        <f>IF(C191="","",IFERROR(INDEX(ESTIMATES!$B:$B,MATCH(C191,ESTIMATES!$A:$A,0)),""))</f>
        <v/>
      </c>
      <c r="C191" s="40"/>
      <c r="D191" s="40"/>
      <c r="E191" s="41"/>
      <c r="F191" s="41"/>
      <c r="G191" s="51"/>
      <c r="H191" s="42"/>
      <c r="I191" s="42" t="str">
        <f>IF(A191="","",IFERROR(SUMIFS(ESTIMATES!$F:$F,ESTIMATES!$A:$A,C191)+SUMIFS(ESTIMATES!$G:$G,ESTIMATES!$A:$A,C191)+SUMIFS(ESTIMATES!$H:$H,ESTIMATES!$A:$A,C191)+SUMIFS(ESTIMATES!$I:$I,ESTIMATES!$A:$A,C191)+SUMIFS(ESTIMATES!$J:$J,ESTIMATES!$A:$A,C191),0))</f>
        <v/>
      </c>
      <c r="J191" s="44" t="str">
        <f>IF(A191="","",SUMIF('JOB COSTING'!$B:$B,A191,'JOB COSTING'!$I:$I))</f>
        <v/>
      </c>
      <c r="K191" s="44" t="str">
        <f t="shared" si="4"/>
        <v/>
      </c>
      <c r="L191" s="52">
        <f t="shared" si="5"/>
        <v>0</v>
      </c>
    </row>
    <row r="192" spans="1:12" s="53" customFormat="1" x14ac:dyDescent="0.25">
      <c r="A192" s="40"/>
      <c r="B192" s="40" t="str">
        <f>IF(C192="","",IFERROR(INDEX(ESTIMATES!$B:$B,MATCH(C192,ESTIMATES!$A:$A,0)),""))</f>
        <v/>
      </c>
      <c r="C192" s="40"/>
      <c r="D192" s="40"/>
      <c r="E192" s="41"/>
      <c r="F192" s="41"/>
      <c r="G192" s="51"/>
      <c r="H192" s="42"/>
      <c r="I192" s="42" t="str">
        <f>IF(A192="","",IFERROR(SUMIFS(ESTIMATES!$F:$F,ESTIMATES!$A:$A,C192)+SUMIFS(ESTIMATES!$G:$G,ESTIMATES!$A:$A,C192)+SUMIFS(ESTIMATES!$H:$H,ESTIMATES!$A:$A,C192)+SUMIFS(ESTIMATES!$I:$I,ESTIMATES!$A:$A,C192)+SUMIFS(ESTIMATES!$J:$J,ESTIMATES!$A:$A,C192),0))</f>
        <v/>
      </c>
      <c r="J192" s="44" t="str">
        <f>IF(A192="","",SUMIF('JOB COSTING'!$B:$B,A192,'JOB COSTING'!$I:$I))</f>
        <v/>
      </c>
      <c r="K192" s="44" t="str">
        <f t="shared" si="4"/>
        <v/>
      </c>
      <c r="L192" s="52">
        <f t="shared" si="5"/>
        <v>0</v>
      </c>
    </row>
    <row r="193" spans="1:12" s="53" customFormat="1" x14ac:dyDescent="0.25">
      <c r="A193" s="40"/>
      <c r="B193" s="40" t="str">
        <f>IF(C193="","",IFERROR(INDEX(ESTIMATES!$B:$B,MATCH(C193,ESTIMATES!$A:$A,0)),""))</f>
        <v/>
      </c>
      <c r="C193" s="40"/>
      <c r="D193" s="40"/>
      <c r="E193" s="41"/>
      <c r="F193" s="41"/>
      <c r="G193" s="51"/>
      <c r="H193" s="42"/>
      <c r="I193" s="42" t="str">
        <f>IF(A193="","",IFERROR(SUMIFS(ESTIMATES!$F:$F,ESTIMATES!$A:$A,C193)+SUMIFS(ESTIMATES!$G:$G,ESTIMATES!$A:$A,C193)+SUMIFS(ESTIMATES!$H:$H,ESTIMATES!$A:$A,C193)+SUMIFS(ESTIMATES!$I:$I,ESTIMATES!$A:$A,C193)+SUMIFS(ESTIMATES!$J:$J,ESTIMATES!$A:$A,C193),0))</f>
        <v/>
      </c>
      <c r="J193" s="44" t="str">
        <f>IF(A193="","",SUMIF('JOB COSTING'!$B:$B,A193,'JOB COSTING'!$I:$I))</f>
        <v/>
      </c>
      <c r="K193" s="44" t="str">
        <f t="shared" si="4"/>
        <v/>
      </c>
      <c r="L193" s="52">
        <f t="shared" si="5"/>
        <v>0</v>
      </c>
    </row>
    <row r="194" spans="1:12" s="53" customFormat="1" x14ac:dyDescent="0.25">
      <c r="A194" s="40"/>
      <c r="B194" s="40" t="str">
        <f>IF(C194="","",IFERROR(INDEX(ESTIMATES!$B:$B,MATCH(C194,ESTIMATES!$A:$A,0)),""))</f>
        <v/>
      </c>
      <c r="C194" s="40"/>
      <c r="D194" s="40"/>
      <c r="E194" s="41"/>
      <c r="F194" s="41"/>
      <c r="G194" s="51"/>
      <c r="H194" s="42"/>
      <c r="I194" s="42" t="str">
        <f>IF(A194="","",IFERROR(SUMIFS(ESTIMATES!$F:$F,ESTIMATES!$A:$A,C194)+SUMIFS(ESTIMATES!$G:$G,ESTIMATES!$A:$A,C194)+SUMIFS(ESTIMATES!$H:$H,ESTIMATES!$A:$A,C194)+SUMIFS(ESTIMATES!$I:$I,ESTIMATES!$A:$A,C194)+SUMIFS(ESTIMATES!$J:$J,ESTIMATES!$A:$A,C194),0))</f>
        <v/>
      </c>
      <c r="J194" s="44" t="str">
        <f>IF(A194="","",SUMIF('JOB COSTING'!$B:$B,A194,'JOB COSTING'!$I:$I))</f>
        <v/>
      </c>
      <c r="K194" s="44" t="str">
        <f t="shared" ref="K194:K257" si="6">IF(A194="","",H194-J194)</f>
        <v/>
      </c>
      <c r="L194" s="52">
        <f t="shared" ref="L194:L257" si="7">IFERROR(K194/H194,0)</f>
        <v>0</v>
      </c>
    </row>
    <row r="195" spans="1:12" s="53" customFormat="1" x14ac:dyDescent="0.25">
      <c r="A195" s="40"/>
      <c r="B195" s="40" t="str">
        <f>IF(C195="","",IFERROR(INDEX(ESTIMATES!$B:$B,MATCH(C195,ESTIMATES!$A:$A,0)),""))</f>
        <v/>
      </c>
      <c r="C195" s="40"/>
      <c r="D195" s="40"/>
      <c r="E195" s="41"/>
      <c r="F195" s="41"/>
      <c r="G195" s="51"/>
      <c r="H195" s="42"/>
      <c r="I195" s="42" t="str">
        <f>IF(A195="","",IFERROR(SUMIFS(ESTIMATES!$F:$F,ESTIMATES!$A:$A,C195)+SUMIFS(ESTIMATES!$G:$G,ESTIMATES!$A:$A,C195)+SUMIFS(ESTIMATES!$H:$H,ESTIMATES!$A:$A,C195)+SUMIFS(ESTIMATES!$I:$I,ESTIMATES!$A:$A,C195)+SUMIFS(ESTIMATES!$J:$J,ESTIMATES!$A:$A,C195),0))</f>
        <v/>
      </c>
      <c r="J195" s="44" t="str">
        <f>IF(A195="","",SUMIF('JOB COSTING'!$B:$B,A195,'JOB COSTING'!$I:$I))</f>
        <v/>
      </c>
      <c r="K195" s="44" t="str">
        <f t="shared" si="6"/>
        <v/>
      </c>
      <c r="L195" s="52">
        <f t="shared" si="7"/>
        <v>0</v>
      </c>
    </row>
    <row r="196" spans="1:12" s="53" customFormat="1" x14ac:dyDescent="0.25">
      <c r="A196" s="40"/>
      <c r="B196" s="40" t="str">
        <f>IF(C196="","",IFERROR(INDEX(ESTIMATES!$B:$B,MATCH(C196,ESTIMATES!$A:$A,0)),""))</f>
        <v/>
      </c>
      <c r="C196" s="40"/>
      <c r="D196" s="40"/>
      <c r="E196" s="41"/>
      <c r="F196" s="41"/>
      <c r="G196" s="51"/>
      <c r="H196" s="42"/>
      <c r="I196" s="42" t="str">
        <f>IF(A196="","",IFERROR(SUMIFS(ESTIMATES!$F:$F,ESTIMATES!$A:$A,C196)+SUMIFS(ESTIMATES!$G:$G,ESTIMATES!$A:$A,C196)+SUMIFS(ESTIMATES!$H:$H,ESTIMATES!$A:$A,C196)+SUMIFS(ESTIMATES!$I:$I,ESTIMATES!$A:$A,C196)+SUMIFS(ESTIMATES!$J:$J,ESTIMATES!$A:$A,C196),0))</f>
        <v/>
      </c>
      <c r="J196" s="44" t="str">
        <f>IF(A196="","",SUMIF('JOB COSTING'!$B:$B,A196,'JOB COSTING'!$I:$I))</f>
        <v/>
      </c>
      <c r="K196" s="44" t="str">
        <f t="shared" si="6"/>
        <v/>
      </c>
      <c r="L196" s="52">
        <f t="shared" si="7"/>
        <v>0</v>
      </c>
    </row>
    <row r="197" spans="1:12" s="53" customFormat="1" x14ac:dyDescent="0.25">
      <c r="A197" s="40"/>
      <c r="B197" s="40" t="str">
        <f>IF(C197="","",IFERROR(INDEX(ESTIMATES!$B:$B,MATCH(C197,ESTIMATES!$A:$A,0)),""))</f>
        <v/>
      </c>
      <c r="C197" s="40"/>
      <c r="D197" s="40"/>
      <c r="E197" s="41"/>
      <c r="F197" s="41"/>
      <c r="G197" s="51"/>
      <c r="H197" s="42"/>
      <c r="I197" s="42" t="str">
        <f>IF(A197="","",IFERROR(SUMIFS(ESTIMATES!$F:$F,ESTIMATES!$A:$A,C197)+SUMIFS(ESTIMATES!$G:$G,ESTIMATES!$A:$A,C197)+SUMIFS(ESTIMATES!$H:$H,ESTIMATES!$A:$A,C197)+SUMIFS(ESTIMATES!$I:$I,ESTIMATES!$A:$A,C197)+SUMIFS(ESTIMATES!$J:$J,ESTIMATES!$A:$A,C197),0))</f>
        <v/>
      </c>
      <c r="J197" s="44" t="str">
        <f>IF(A197="","",SUMIF('JOB COSTING'!$B:$B,A197,'JOB COSTING'!$I:$I))</f>
        <v/>
      </c>
      <c r="K197" s="44" t="str">
        <f t="shared" si="6"/>
        <v/>
      </c>
      <c r="L197" s="52">
        <f t="shared" si="7"/>
        <v>0</v>
      </c>
    </row>
    <row r="198" spans="1:12" s="53" customFormat="1" x14ac:dyDescent="0.25">
      <c r="A198" s="40"/>
      <c r="B198" s="40" t="str">
        <f>IF(C198="","",IFERROR(INDEX(ESTIMATES!$B:$B,MATCH(C198,ESTIMATES!$A:$A,0)),""))</f>
        <v/>
      </c>
      <c r="C198" s="40"/>
      <c r="D198" s="40"/>
      <c r="E198" s="41"/>
      <c r="F198" s="41"/>
      <c r="G198" s="51"/>
      <c r="H198" s="42"/>
      <c r="I198" s="42" t="str">
        <f>IF(A198="","",IFERROR(SUMIFS(ESTIMATES!$F:$F,ESTIMATES!$A:$A,C198)+SUMIFS(ESTIMATES!$G:$G,ESTIMATES!$A:$A,C198)+SUMIFS(ESTIMATES!$H:$H,ESTIMATES!$A:$A,C198)+SUMIFS(ESTIMATES!$I:$I,ESTIMATES!$A:$A,C198)+SUMIFS(ESTIMATES!$J:$J,ESTIMATES!$A:$A,C198),0))</f>
        <v/>
      </c>
      <c r="J198" s="44" t="str">
        <f>IF(A198="","",SUMIF('JOB COSTING'!$B:$B,A198,'JOB COSTING'!$I:$I))</f>
        <v/>
      </c>
      <c r="K198" s="44" t="str">
        <f t="shared" si="6"/>
        <v/>
      </c>
      <c r="L198" s="52">
        <f t="shared" si="7"/>
        <v>0</v>
      </c>
    </row>
    <row r="199" spans="1:12" s="53" customFormat="1" x14ac:dyDescent="0.25">
      <c r="A199" s="40"/>
      <c r="B199" s="40" t="str">
        <f>IF(C199="","",IFERROR(INDEX(ESTIMATES!$B:$B,MATCH(C199,ESTIMATES!$A:$A,0)),""))</f>
        <v/>
      </c>
      <c r="C199" s="40"/>
      <c r="D199" s="40"/>
      <c r="E199" s="41"/>
      <c r="F199" s="41"/>
      <c r="G199" s="51"/>
      <c r="H199" s="42"/>
      <c r="I199" s="42" t="str">
        <f>IF(A199="","",IFERROR(SUMIFS(ESTIMATES!$F:$F,ESTIMATES!$A:$A,C199)+SUMIFS(ESTIMATES!$G:$G,ESTIMATES!$A:$A,C199)+SUMIFS(ESTIMATES!$H:$H,ESTIMATES!$A:$A,C199)+SUMIFS(ESTIMATES!$I:$I,ESTIMATES!$A:$A,C199)+SUMIFS(ESTIMATES!$J:$J,ESTIMATES!$A:$A,C199),0))</f>
        <v/>
      </c>
      <c r="J199" s="44" t="str">
        <f>IF(A199="","",SUMIF('JOB COSTING'!$B:$B,A199,'JOB COSTING'!$I:$I))</f>
        <v/>
      </c>
      <c r="K199" s="44" t="str">
        <f t="shared" si="6"/>
        <v/>
      </c>
      <c r="L199" s="52">
        <f t="shared" si="7"/>
        <v>0</v>
      </c>
    </row>
    <row r="200" spans="1:12" s="53" customFormat="1" x14ac:dyDescent="0.25">
      <c r="A200" s="40"/>
      <c r="B200" s="40" t="str">
        <f>IF(C200="","",IFERROR(INDEX(ESTIMATES!$B:$B,MATCH(C200,ESTIMATES!$A:$A,0)),""))</f>
        <v/>
      </c>
      <c r="C200" s="40"/>
      <c r="D200" s="40"/>
      <c r="E200" s="41"/>
      <c r="F200" s="41"/>
      <c r="G200" s="51"/>
      <c r="H200" s="42"/>
      <c r="I200" s="42" t="str">
        <f>IF(A200="","",IFERROR(SUMIFS(ESTIMATES!$F:$F,ESTIMATES!$A:$A,C200)+SUMIFS(ESTIMATES!$G:$G,ESTIMATES!$A:$A,C200)+SUMIFS(ESTIMATES!$H:$H,ESTIMATES!$A:$A,C200)+SUMIFS(ESTIMATES!$I:$I,ESTIMATES!$A:$A,C200)+SUMIFS(ESTIMATES!$J:$J,ESTIMATES!$A:$A,C200),0))</f>
        <v/>
      </c>
      <c r="J200" s="44" t="str">
        <f>IF(A200="","",SUMIF('JOB COSTING'!$B:$B,A200,'JOB COSTING'!$I:$I))</f>
        <v/>
      </c>
      <c r="K200" s="44" t="str">
        <f t="shared" si="6"/>
        <v/>
      </c>
      <c r="L200" s="52">
        <f t="shared" si="7"/>
        <v>0</v>
      </c>
    </row>
    <row r="201" spans="1:12" s="53" customFormat="1" x14ac:dyDescent="0.25">
      <c r="A201" s="40"/>
      <c r="B201" s="40" t="str">
        <f>IF(C201="","",IFERROR(INDEX(ESTIMATES!$B:$B,MATCH(C201,ESTIMATES!$A:$A,0)),""))</f>
        <v/>
      </c>
      <c r="C201" s="40"/>
      <c r="D201" s="40"/>
      <c r="E201" s="41"/>
      <c r="F201" s="41"/>
      <c r="G201" s="51"/>
      <c r="H201" s="42"/>
      <c r="I201" s="42" t="str">
        <f>IF(A201="","",IFERROR(SUMIFS(ESTIMATES!$F:$F,ESTIMATES!$A:$A,C201)+SUMIFS(ESTIMATES!$G:$G,ESTIMATES!$A:$A,C201)+SUMIFS(ESTIMATES!$H:$H,ESTIMATES!$A:$A,C201)+SUMIFS(ESTIMATES!$I:$I,ESTIMATES!$A:$A,C201)+SUMIFS(ESTIMATES!$J:$J,ESTIMATES!$A:$A,C201),0))</f>
        <v/>
      </c>
      <c r="J201" s="44" t="str">
        <f>IF(A201="","",SUMIF('JOB COSTING'!$B:$B,A201,'JOB COSTING'!$I:$I))</f>
        <v/>
      </c>
      <c r="K201" s="44" t="str">
        <f t="shared" si="6"/>
        <v/>
      </c>
      <c r="L201" s="52">
        <f t="shared" si="7"/>
        <v>0</v>
      </c>
    </row>
    <row r="202" spans="1:12" s="53" customFormat="1" x14ac:dyDescent="0.25">
      <c r="A202" s="40"/>
      <c r="B202" s="40" t="str">
        <f>IF(C202="","",IFERROR(INDEX(ESTIMATES!$B:$B,MATCH(C202,ESTIMATES!$A:$A,0)),""))</f>
        <v/>
      </c>
      <c r="C202" s="40"/>
      <c r="D202" s="40"/>
      <c r="E202" s="41"/>
      <c r="F202" s="41"/>
      <c r="G202" s="51"/>
      <c r="H202" s="42"/>
      <c r="I202" s="42" t="str">
        <f>IF(A202="","",IFERROR(SUMIFS(ESTIMATES!$F:$F,ESTIMATES!$A:$A,C202)+SUMIFS(ESTIMATES!$G:$G,ESTIMATES!$A:$A,C202)+SUMIFS(ESTIMATES!$H:$H,ESTIMATES!$A:$A,C202)+SUMIFS(ESTIMATES!$I:$I,ESTIMATES!$A:$A,C202)+SUMIFS(ESTIMATES!$J:$J,ESTIMATES!$A:$A,C202),0))</f>
        <v/>
      </c>
      <c r="J202" s="44" t="str">
        <f>IF(A202="","",SUMIF('JOB COSTING'!$B:$B,A202,'JOB COSTING'!$I:$I))</f>
        <v/>
      </c>
      <c r="K202" s="44" t="str">
        <f t="shared" si="6"/>
        <v/>
      </c>
      <c r="L202" s="52">
        <f t="shared" si="7"/>
        <v>0</v>
      </c>
    </row>
    <row r="203" spans="1:12" s="53" customFormat="1" x14ac:dyDescent="0.25">
      <c r="A203" s="40"/>
      <c r="B203" s="40" t="str">
        <f>IF(C203="","",IFERROR(INDEX(ESTIMATES!$B:$B,MATCH(C203,ESTIMATES!$A:$A,0)),""))</f>
        <v/>
      </c>
      <c r="C203" s="40"/>
      <c r="D203" s="40"/>
      <c r="E203" s="41"/>
      <c r="F203" s="41"/>
      <c r="G203" s="51"/>
      <c r="H203" s="42"/>
      <c r="I203" s="42" t="str">
        <f>IF(A203="","",IFERROR(SUMIFS(ESTIMATES!$F:$F,ESTIMATES!$A:$A,C203)+SUMIFS(ESTIMATES!$G:$G,ESTIMATES!$A:$A,C203)+SUMIFS(ESTIMATES!$H:$H,ESTIMATES!$A:$A,C203)+SUMIFS(ESTIMATES!$I:$I,ESTIMATES!$A:$A,C203)+SUMIFS(ESTIMATES!$J:$J,ESTIMATES!$A:$A,C203),0))</f>
        <v/>
      </c>
      <c r="J203" s="44" t="str">
        <f>IF(A203="","",SUMIF('JOB COSTING'!$B:$B,A203,'JOB COSTING'!$I:$I))</f>
        <v/>
      </c>
      <c r="K203" s="44" t="str">
        <f t="shared" si="6"/>
        <v/>
      </c>
      <c r="L203" s="52">
        <f t="shared" si="7"/>
        <v>0</v>
      </c>
    </row>
    <row r="204" spans="1:12" s="53" customFormat="1" x14ac:dyDescent="0.25">
      <c r="A204" s="40"/>
      <c r="B204" s="40" t="str">
        <f>IF(C204="","",IFERROR(INDEX(ESTIMATES!$B:$B,MATCH(C204,ESTIMATES!$A:$A,0)),""))</f>
        <v/>
      </c>
      <c r="C204" s="40"/>
      <c r="D204" s="40"/>
      <c r="E204" s="41"/>
      <c r="F204" s="41"/>
      <c r="G204" s="51"/>
      <c r="H204" s="42"/>
      <c r="I204" s="42" t="str">
        <f>IF(A204="","",IFERROR(SUMIFS(ESTIMATES!$F:$F,ESTIMATES!$A:$A,C204)+SUMIFS(ESTIMATES!$G:$G,ESTIMATES!$A:$A,C204)+SUMIFS(ESTIMATES!$H:$H,ESTIMATES!$A:$A,C204)+SUMIFS(ESTIMATES!$I:$I,ESTIMATES!$A:$A,C204)+SUMIFS(ESTIMATES!$J:$J,ESTIMATES!$A:$A,C204),0))</f>
        <v/>
      </c>
      <c r="J204" s="44" t="str">
        <f>IF(A204="","",SUMIF('JOB COSTING'!$B:$B,A204,'JOB COSTING'!$I:$I))</f>
        <v/>
      </c>
      <c r="K204" s="44" t="str">
        <f t="shared" si="6"/>
        <v/>
      </c>
      <c r="L204" s="52">
        <f t="shared" si="7"/>
        <v>0</v>
      </c>
    </row>
    <row r="205" spans="1:12" s="53" customFormat="1" x14ac:dyDescent="0.25">
      <c r="A205" s="40"/>
      <c r="B205" s="40" t="str">
        <f>IF(C205="","",IFERROR(INDEX(ESTIMATES!$B:$B,MATCH(C205,ESTIMATES!$A:$A,0)),""))</f>
        <v/>
      </c>
      <c r="C205" s="40"/>
      <c r="D205" s="40"/>
      <c r="E205" s="41"/>
      <c r="F205" s="41"/>
      <c r="G205" s="51"/>
      <c r="H205" s="42"/>
      <c r="I205" s="42" t="str">
        <f>IF(A205="","",IFERROR(SUMIFS(ESTIMATES!$F:$F,ESTIMATES!$A:$A,C205)+SUMIFS(ESTIMATES!$G:$G,ESTIMATES!$A:$A,C205)+SUMIFS(ESTIMATES!$H:$H,ESTIMATES!$A:$A,C205)+SUMIFS(ESTIMATES!$I:$I,ESTIMATES!$A:$A,C205)+SUMIFS(ESTIMATES!$J:$J,ESTIMATES!$A:$A,C205),0))</f>
        <v/>
      </c>
      <c r="J205" s="44" t="str">
        <f>IF(A205="","",SUMIF('JOB COSTING'!$B:$B,A205,'JOB COSTING'!$I:$I))</f>
        <v/>
      </c>
      <c r="K205" s="44" t="str">
        <f t="shared" si="6"/>
        <v/>
      </c>
      <c r="L205" s="52">
        <f t="shared" si="7"/>
        <v>0</v>
      </c>
    </row>
    <row r="206" spans="1:12" s="53" customFormat="1" x14ac:dyDescent="0.25">
      <c r="A206" s="40"/>
      <c r="B206" s="40" t="str">
        <f>IF(C206="","",IFERROR(INDEX(ESTIMATES!$B:$B,MATCH(C206,ESTIMATES!$A:$A,0)),""))</f>
        <v/>
      </c>
      <c r="C206" s="40"/>
      <c r="D206" s="40"/>
      <c r="E206" s="41"/>
      <c r="F206" s="41"/>
      <c r="G206" s="51"/>
      <c r="H206" s="42"/>
      <c r="I206" s="42" t="str">
        <f>IF(A206="","",IFERROR(SUMIFS(ESTIMATES!$F:$F,ESTIMATES!$A:$A,C206)+SUMIFS(ESTIMATES!$G:$G,ESTIMATES!$A:$A,C206)+SUMIFS(ESTIMATES!$H:$H,ESTIMATES!$A:$A,C206)+SUMIFS(ESTIMATES!$I:$I,ESTIMATES!$A:$A,C206)+SUMIFS(ESTIMATES!$J:$J,ESTIMATES!$A:$A,C206),0))</f>
        <v/>
      </c>
      <c r="J206" s="44" t="str">
        <f>IF(A206="","",SUMIF('JOB COSTING'!$B:$B,A206,'JOB COSTING'!$I:$I))</f>
        <v/>
      </c>
      <c r="K206" s="44" t="str">
        <f t="shared" si="6"/>
        <v/>
      </c>
      <c r="L206" s="52">
        <f t="shared" si="7"/>
        <v>0</v>
      </c>
    </row>
    <row r="207" spans="1:12" s="53" customFormat="1" x14ac:dyDescent="0.25">
      <c r="A207" s="40"/>
      <c r="B207" s="40" t="str">
        <f>IF(C207="","",IFERROR(INDEX(ESTIMATES!$B:$B,MATCH(C207,ESTIMATES!$A:$A,0)),""))</f>
        <v/>
      </c>
      <c r="C207" s="40"/>
      <c r="D207" s="40"/>
      <c r="E207" s="41"/>
      <c r="F207" s="41"/>
      <c r="G207" s="51"/>
      <c r="H207" s="42"/>
      <c r="I207" s="42" t="str">
        <f>IF(A207="","",IFERROR(SUMIFS(ESTIMATES!$F:$F,ESTIMATES!$A:$A,C207)+SUMIFS(ESTIMATES!$G:$G,ESTIMATES!$A:$A,C207)+SUMIFS(ESTIMATES!$H:$H,ESTIMATES!$A:$A,C207)+SUMIFS(ESTIMATES!$I:$I,ESTIMATES!$A:$A,C207)+SUMIFS(ESTIMATES!$J:$J,ESTIMATES!$A:$A,C207),0))</f>
        <v/>
      </c>
      <c r="J207" s="44" t="str">
        <f>IF(A207="","",SUMIF('JOB COSTING'!$B:$B,A207,'JOB COSTING'!$I:$I))</f>
        <v/>
      </c>
      <c r="K207" s="44" t="str">
        <f t="shared" si="6"/>
        <v/>
      </c>
      <c r="L207" s="52">
        <f t="shared" si="7"/>
        <v>0</v>
      </c>
    </row>
    <row r="208" spans="1:12" s="53" customFormat="1" x14ac:dyDescent="0.25">
      <c r="A208" s="40"/>
      <c r="B208" s="40" t="str">
        <f>IF(C208="","",IFERROR(INDEX(ESTIMATES!$B:$B,MATCH(C208,ESTIMATES!$A:$A,0)),""))</f>
        <v/>
      </c>
      <c r="C208" s="40"/>
      <c r="D208" s="40"/>
      <c r="E208" s="41"/>
      <c r="F208" s="41"/>
      <c r="G208" s="51"/>
      <c r="H208" s="42"/>
      <c r="I208" s="42" t="str">
        <f>IF(A208="","",IFERROR(SUMIFS(ESTIMATES!$F:$F,ESTIMATES!$A:$A,C208)+SUMIFS(ESTIMATES!$G:$G,ESTIMATES!$A:$A,C208)+SUMIFS(ESTIMATES!$H:$H,ESTIMATES!$A:$A,C208)+SUMIFS(ESTIMATES!$I:$I,ESTIMATES!$A:$A,C208)+SUMIFS(ESTIMATES!$J:$J,ESTIMATES!$A:$A,C208),0))</f>
        <v/>
      </c>
      <c r="J208" s="44" t="str">
        <f>IF(A208="","",SUMIF('JOB COSTING'!$B:$B,A208,'JOB COSTING'!$I:$I))</f>
        <v/>
      </c>
      <c r="K208" s="44" t="str">
        <f t="shared" si="6"/>
        <v/>
      </c>
      <c r="L208" s="52">
        <f t="shared" si="7"/>
        <v>0</v>
      </c>
    </row>
    <row r="209" spans="1:12" s="53" customFormat="1" x14ac:dyDescent="0.25">
      <c r="A209" s="40"/>
      <c r="B209" s="40" t="str">
        <f>IF(C209="","",IFERROR(INDEX(ESTIMATES!$B:$B,MATCH(C209,ESTIMATES!$A:$A,0)),""))</f>
        <v/>
      </c>
      <c r="C209" s="40"/>
      <c r="D209" s="40"/>
      <c r="E209" s="41"/>
      <c r="F209" s="41"/>
      <c r="G209" s="51"/>
      <c r="H209" s="42"/>
      <c r="I209" s="42" t="str">
        <f>IF(A209="","",IFERROR(SUMIFS(ESTIMATES!$F:$F,ESTIMATES!$A:$A,C209)+SUMIFS(ESTIMATES!$G:$G,ESTIMATES!$A:$A,C209)+SUMIFS(ESTIMATES!$H:$H,ESTIMATES!$A:$A,C209)+SUMIFS(ESTIMATES!$I:$I,ESTIMATES!$A:$A,C209)+SUMIFS(ESTIMATES!$J:$J,ESTIMATES!$A:$A,C209),0))</f>
        <v/>
      </c>
      <c r="J209" s="44" t="str">
        <f>IF(A209="","",SUMIF('JOB COSTING'!$B:$B,A209,'JOB COSTING'!$I:$I))</f>
        <v/>
      </c>
      <c r="K209" s="44" t="str">
        <f t="shared" si="6"/>
        <v/>
      </c>
      <c r="L209" s="52">
        <f t="shared" si="7"/>
        <v>0</v>
      </c>
    </row>
    <row r="210" spans="1:12" s="53" customFormat="1" x14ac:dyDescent="0.25">
      <c r="A210" s="40"/>
      <c r="B210" s="40" t="str">
        <f>IF(C210="","",IFERROR(INDEX(ESTIMATES!$B:$B,MATCH(C210,ESTIMATES!$A:$A,0)),""))</f>
        <v/>
      </c>
      <c r="C210" s="40"/>
      <c r="D210" s="40"/>
      <c r="E210" s="41"/>
      <c r="F210" s="41"/>
      <c r="G210" s="51"/>
      <c r="H210" s="42"/>
      <c r="I210" s="42" t="str">
        <f>IF(A210="","",IFERROR(SUMIFS(ESTIMATES!$F:$F,ESTIMATES!$A:$A,C210)+SUMIFS(ESTIMATES!$G:$G,ESTIMATES!$A:$A,C210)+SUMIFS(ESTIMATES!$H:$H,ESTIMATES!$A:$A,C210)+SUMIFS(ESTIMATES!$I:$I,ESTIMATES!$A:$A,C210)+SUMIFS(ESTIMATES!$J:$J,ESTIMATES!$A:$A,C210),0))</f>
        <v/>
      </c>
      <c r="J210" s="44" t="str">
        <f>IF(A210="","",SUMIF('JOB COSTING'!$B:$B,A210,'JOB COSTING'!$I:$I))</f>
        <v/>
      </c>
      <c r="K210" s="44" t="str">
        <f t="shared" si="6"/>
        <v/>
      </c>
      <c r="L210" s="52">
        <f t="shared" si="7"/>
        <v>0</v>
      </c>
    </row>
    <row r="211" spans="1:12" s="53" customFormat="1" x14ac:dyDescent="0.25">
      <c r="A211" s="40"/>
      <c r="B211" s="40" t="str">
        <f>IF(C211="","",IFERROR(INDEX(ESTIMATES!$B:$B,MATCH(C211,ESTIMATES!$A:$A,0)),""))</f>
        <v/>
      </c>
      <c r="C211" s="40"/>
      <c r="D211" s="40"/>
      <c r="E211" s="41"/>
      <c r="F211" s="41"/>
      <c r="G211" s="51"/>
      <c r="H211" s="42"/>
      <c r="I211" s="42" t="str">
        <f>IF(A211="","",IFERROR(SUMIFS(ESTIMATES!$F:$F,ESTIMATES!$A:$A,C211)+SUMIFS(ESTIMATES!$G:$G,ESTIMATES!$A:$A,C211)+SUMIFS(ESTIMATES!$H:$H,ESTIMATES!$A:$A,C211)+SUMIFS(ESTIMATES!$I:$I,ESTIMATES!$A:$A,C211)+SUMIFS(ESTIMATES!$J:$J,ESTIMATES!$A:$A,C211),0))</f>
        <v/>
      </c>
      <c r="J211" s="44" t="str">
        <f>IF(A211="","",SUMIF('JOB COSTING'!$B:$B,A211,'JOB COSTING'!$I:$I))</f>
        <v/>
      </c>
      <c r="K211" s="44" t="str">
        <f t="shared" si="6"/>
        <v/>
      </c>
      <c r="L211" s="52">
        <f t="shared" si="7"/>
        <v>0</v>
      </c>
    </row>
    <row r="212" spans="1:12" s="53" customFormat="1" x14ac:dyDescent="0.25">
      <c r="A212" s="40"/>
      <c r="B212" s="40" t="str">
        <f>IF(C212="","",IFERROR(INDEX(ESTIMATES!$B:$B,MATCH(C212,ESTIMATES!$A:$A,0)),""))</f>
        <v/>
      </c>
      <c r="C212" s="40"/>
      <c r="D212" s="40"/>
      <c r="E212" s="41"/>
      <c r="F212" s="41"/>
      <c r="G212" s="51"/>
      <c r="H212" s="42"/>
      <c r="I212" s="42" t="str">
        <f>IF(A212="","",IFERROR(SUMIFS(ESTIMATES!$F:$F,ESTIMATES!$A:$A,C212)+SUMIFS(ESTIMATES!$G:$G,ESTIMATES!$A:$A,C212)+SUMIFS(ESTIMATES!$H:$H,ESTIMATES!$A:$A,C212)+SUMIFS(ESTIMATES!$I:$I,ESTIMATES!$A:$A,C212)+SUMIFS(ESTIMATES!$J:$J,ESTIMATES!$A:$A,C212),0))</f>
        <v/>
      </c>
      <c r="J212" s="44" t="str">
        <f>IF(A212="","",SUMIF('JOB COSTING'!$B:$B,A212,'JOB COSTING'!$I:$I))</f>
        <v/>
      </c>
      <c r="K212" s="44" t="str">
        <f t="shared" si="6"/>
        <v/>
      </c>
      <c r="L212" s="52">
        <f t="shared" si="7"/>
        <v>0</v>
      </c>
    </row>
    <row r="213" spans="1:12" s="53" customFormat="1" x14ac:dyDescent="0.25">
      <c r="A213" s="40"/>
      <c r="B213" s="40" t="str">
        <f>IF(C213="","",IFERROR(INDEX(ESTIMATES!$B:$B,MATCH(C213,ESTIMATES!$A:$A,0)),""))</f>
        <v/>
      </c>
      <c r="C213" s="40"/>
      <c r="D213" s="40"/>
      <c r="E213" s="41"/>
      <c r="F213" s="41"/>
      <c r="G213" s="51"/>
      <c r="H213" s="42"/>
      <c r="I213" s="42" t="str">
        <f>IF(A213="","",IFERROR(SUMIFS(ESTIMATES!$F:$F,ESTIMATES!$A:$A,C213)+SUMIFS(ESTIMATES!$G:$G,ESTIMATES!$A:$A,C213)+SUMIFS(ESTIMATES!$H:$H,ESTIMATES!$A:$A,C213)+SUMIFS(ESTIMATES!$I:$I,ESTIMATES!$A:$A,C213)+SUMIFS(ESTIMATES!$J:$J,ESTIMATES!$A:$A,C213),0))</f>
        <v/>
      </c>
      <c r="J213" s="44" t="str">
        <f>IF(A213="","",SUMIF('JOB COSTING'!$B:$B,A213,'JOB COSTING'!$I:$I))</f>
        <v/>
      </c>
      <c r="K213" s="44" t="str">
        <f t="shared" si="6"/>
        <v/>
      </c>
      <c r="L213" s="52">
        <f t="shared" si="7"/>
        <v>0</v>
      </c>
    </row>
    <row r="214" spans="1:12" s="53" customFormat="1" x14ac:dyDescent="0.25">
      <c r="A214" s="40"/>
      <c r="B214" s="40" t="str">
        <f>IF(C214="","",IFERROR(INDEX(ESTIMATES!$B:$B,MATCH(C214,ESTIMATES!$A:$A,0)),""))</f>
        <v/>
      </c>
      <c r="C214" s="40"/>
      <c r="D214" s="40"/>
      <c r="E214" s="41"/>
      <c r="F214" s="41"/>
      <c r="G214" s="51"/>
      <c r="H214" s="42"/>
      <c r="I214" s="42" t="str">
        <f>IF(A214="","",IFERROR(SUMIFS(ESTIMATES!$F:$F,ESTIMATES!$A:$A,C214)+SUMIFS(ESTIMATES!$G:$G,ESTIMATES!$A:$A,C214)+SUMIFS(ESTIMATES!$H:$H,ESTIMATES!$A:$A,C214)+SUMIFS(ESTIMATES!$I:$I,ESTIMATES!$A:$A,C214)+SUMIFS(ESTIMATES!$J:$J,ESTIMATES!$A:$A,C214),0))</f>
        <v/>
      </c>
      <c r="J214" s="44" t="str">
        <f>IF(A214="","",SUMIF('JOB COSTING'!$B:$B,A214,'JOB COSTING'!$I:$I))</f>
        <v/>
      </c>
      <c r="K214" s="44" t="str">
        <f t="shared" si="6"/>
        <v/>
      </c>
      <c r="L214" s="52">
        <f t="shared" si="7"/>
        <v>0</v>
      </c>
    </row>
    <row r="215" spans="1:12" s="53" customFormat="1" x14ac:dyDescent="0.25">
      <c r="A215" s="40"/>
      <c r="B215" s="40" t="str">
        <f>IF(C215="","",IFERROR(INDEX(ESTIMATES!$B:$B,MATCH(C215,ESTIMATES!$A:$A,0)),""))</f>
        <v/>
      </c>
      <c r="C215" s="40"/>
      <c r="D215" s="40"/>
      <c r="E215" s="41"/>
      <c r="F215" s="41"/>
      <c r="G215" s="51"/>
      <c r="H215" s="42"/>
      <c r="I215" s="42" t="str">
        <f>IF(A215="","",IFERROR(SUMIFS(ESTIMATES!$F:$F,ESTIMATES!$A:$A,C215)+SUMIFS(ESTIMATES!$G:$G,ESTIMATES!$A:$A,C215)+SUMIFS(ESTIMATES!$H:$H,ESTIMATES!$A:$A,C215)+SUMIFS(ESTIMATES!$I:$I,ESTIMATES!$A:$A,C215)+SUMIFS(ESTIMATES!$J:$J,ESTIMATES!$A:$A,C215),0))</f>
        <v/>
      </c>
      <c r="J215" s="44" t="str">
        <f>IF(A215="","",SUMIF('JOB COSTING'!$B:$B,A215,'JOB COSTING'!$I:$I))</f>
        <v/>
      </c>
      <c r="K215" s="44" t="str">
        <f t="shared" si="6"/>
        <v/>
      </c>
      <c r="L215" s="52">
        <f t="shared" si="7"/>
        <v>0</v>
      </c>
    </row>
    <row r="216" spans="1:12" s="53" customFormat="1" x14ac:dyDescent="0.25">
      <c r="A216" s="40"/>
      <c r="B216" s="40" t="str">
        <f>IF(C216="","",IFERROR(INDEX(ESTIMATES!$B:$B,MATCH(C216,ESTIMATES!$A:$A,0)),""))</f>
        <v/>
      </c>
      <c r="C216" s="40"/>
      <c r="D216" s="40"/>
      <c r="E216" s="41"/>
      <c r="F216" s="41"/>
      <c r="G216" s="51"/>
      <c r="H216" s="42"/>
      <c r="I216" s="42" t="str">
        <f>IF(A216="","",IFERROR(SUMIFS(ESTIMATES!$F:$F,ESTIMATES!$A:$A,C216)+SUMIFS(ESTIMATES!$G:$G,ESTIMATES!$A:$A,C216)+SUMIFS(ESTIMATES!$H:$H,ESTIMATES!$A:$A,C216)+SUMIFS(ESTIMATES!$I:$I,ESTIMATES!$A:$A,C216)+SUMIFS(ESTIMATES!$J:$J,ESTIMATES!$A:$A,C216),0))</f>
        <v/>
      </c>
      <c r="J216" s="44" t="str">
        <f>IF(A216="","",SUMIF('JOB COSTING'!$B:$B,A216,'JOB COSTING'!$I:$I))</f>
        <v/>
      </c>
      <c r="K216" s="44" t="str">
        <f t="shared" si="6"/>
        <v/>
      </c>
      <c r="L216" s="52">
        <f t="shared" si="7"/>
        <v>0</v>
      </c>
    </row>
    <row r="217" spans="1:12" s="53" customFormat="1" x14ac:dyDescent="0.25">
      <c r="A217" s="40"/>
      <c r="B217" s="40" t="str">
        <f>IF(C217="","",IFERROR(INDEX(ESTIMATES!$B:$B,MATCH(C217,ESTIMATES!$A:$A,0)),""))</f>
        <v/>
      </c>
      <c r="C217" s="40"/>
      <c r="D217" s="40"/>
      <c r="E217" s="41"/>
      <c r="F217" s="41"/>
      <c r="G217" s="51"/>
      <c r="H217" s="42"/>
      <c r="I217" s="42" t="str">
        <f>IF(A217="","",IFERROR(SUMIFS(ESTIMATES!$F:$F,ESTIMATES!$A:$A,C217)+SUMIFS(ESTIMATES!$G:$G,ESTIMATES!$A:$A,C217)+SUMIFS(ESTIMATES!$H:$H,ESTIMATES!$A:$A,C217)+SUMIFS(ESTIMATES!$I:$I,ESTIMATES!$A:$A,C217)+SUMIFS(ESTIMATES!$J:$J,ESTIMATES!$A:$A,C217),0))</f>
        <v/>
      </c>
      <c r="J217" s="44" t="str">
        <f>IF(A217="","",SUMIF('JOB COSTING'!$B:$B,A217,'JOB COSTING'!$I:$I))</f>
        <v/>
      </c>
      <c r="K217" s="44" t="str">
        <f t="shared" si="6"/>
        <v/>
      </c>
      <c r="L217" s="52">
        <f t="shared" si="7"/>
        <v>0</v>
      </c>
    </row>
    <row r="218" spans="1:12" s="53" customFormat="1" x14ac:dyDescent="0.25">
      <c r="A218" s="40"/>
      <c r="B218" s="40" t="str">
        <f>IF(C218="","",IFERROR(INDEX(ESTIMATES!$B:$B,MATCH(C218,ESTIMATES!$A:$A,0)),""))</f>
        <v/>
      </c>
      <c r="C218" s="40"/>
      <c r="D218" s="40"/>
      <c r="E218" s="41"/>
      <c r="F218" s="41"/>
      <c r="G218" s="51"/>
      <c r="H218" s="42"/>
      <c r="I218" s="42" t="str">
        <f>IF(A218="","",IFERROR(SUMIFS(ESTIMATES!$F:$F,ESTIMATES!$A:$A,C218)+SUMIFS(ESTIMATES!$G:$G,ESTIMATES!$A:$A,C218)+SUMIFS(ESTIMATES!$H:$H,ESTIMATES!$A:$A,C218)+SUMIFS(ESTIMATES!$I:$I,ESTIMATES!$A:$A,C218)+SUMIFS(ESTIMATES!$J:$J,ESTIMATES!$A:$A,C218),0))</f>
        <v/>
      </c>
      <c r="J218" s="44" t="str">
        <f>IF(A218="","",SUMIF('JOB COSTING'!$B:$B,A218,'JOB COSTING'!$I:$I))</f>
        <v/>
      </c>
      <c r="K218" s="44" t="str">
        <f t="shared" si="6"/>
        <v/>
      </c>
      <c r="L218" s="52">
        <f t="shared" si="7"/>
        <v>0</v>
      </c>
    </row>
    <row r="219" spans="1:12" s="53" customFormat="1" x14ac:dyDescent="0.25">
      <c r="A219" s="40"/>
      <c r="B219" s="40" t="str">
        <f>IF(C219="","",IFERROR(INDEX(ESTIMATES!$B:$B,MATCH(C219,ESTIMATES!$A:$A,0)),""))</f>
        <v/>
      </c>
      <c r="C219" s="40"/>
      <c r="D219" s="40"/>
      <c r="E219" s="41"/>
      <c r="F219" s="41"/>
      <c r="G219" s="51"/>
      <c r="H219" s="42"/>
      <c r="I219" s="42" t="str">
        <f>IF(A219="","",IFERROR(SUMIFS(ESTIMATES!$F:$F,ESTIMATES!$A:$A,C219)+SUMIFS(ESTIMATES!$G:$G,ESTIMATES!$A:$A,C219)+SUMIFS(ESTIMATES!$H:$H,ESTIMATES!$A:$A,C219)+SUMIFS(ESTIMATES!$I:$I,ESTIMATES!$A:$A,C219)+SUMIFS(ESTIMATES!$J:$J,ESTIMATES!$A:$A,C219),0))</f>
        <v/>
      </c>
      <c r="J219" s="44" t="str">
        <f>IF(A219="","",SUMIF('JOB COSTING'!$B:$B,A219,'JOB COSTING'!$I:$I))</f>
        <v/>
      </c>
      <c r="K219" s="44" t="str">
        <f t="shared" si="6"/>
        <v/>
      </c>
      <c r="L219" s="52">
        <f t="shared" si="7"/>
        <v>0</v>
      </c>
    </row>
    <row r="220" spans="1:12" s="53" customFormat="1" x14ac:dyDescent="0.25">
      <c r="A220" s="40"/>
      <c r="B220" s="40" t="str">
        <f>IF(C220="","",IFERROR(INDEX(ESTIMATES!$B:$B,MATCH(C220,ESTIMATES!$A:$A,0)),""))</f>
        <v/>
      </c>
      <c r="C220" s="40"/>
      <c r="D220" s="40"/>
      <c r="E220" s="41"/>
      <c r="F220" s="41"/>
      <c r="G220" s="51"/>
      <c r="H220" s="42"/>
      <c r="I220" s="42" t="str">
        <f>IF(A220="","",IFERROR(SUMIFS(ESTIMATES!$F:$F,ESTIMATES!$A:$A,C220)+SUMIFS(ESTIMATES!$G:$G,ESTIMATES!$A:$A,C220)+SUMIFS(ESTIMATES!$H:$H,ESTIMATES!$A:$A,C220)+SUMIFS(ESTIMATES!$I:$I,ESTIMATES!$A:$A,C220)+SUMIFS(ESTIMATES!$J:$J,ESTIMATES!$A:$A,C220),0))</f>
        <v/>
      </c>
      <c r="J220" s="44" t="str">
        <f>IF(A220="","",SUMIF('JOB COSTING'!$B:$B,A220,'JOB COSTING'!$I:$I))</f>
        <v/>
      </c>
      <c r="K220" s="44" t="str">
        <f t="shared" si="6"/>
        <v/>
      </c>
      <c r="L220" s="52">
        <f t="shared" si="7"/>
        <v>0</v>
      </c>
    </row>
    <row r="221" spans="1:12" s="53" customFormat="1" x14ac:dyDescent="0.25">
      <c r="A221" s="40"/>
      <c r="B221" s="40" t="str">
        <f>IF(C221="","",IFERROR(INDEX(ESTIMATES!$B:$B,MATCH(C221,ESTIMATES!$A:$A,0)),""))</f>
        <v/>
      </c>
      <c r="C221" s="40"/>
      <c r="D221" s="40"/>
      <c r="E221" s="41"/>
      <c r="F221" s="41"/>
      <c r="G221" s="51"/>
      <c r="H221" s="42"/>
      <c r="I221" s="42" t="str">
        <f>IF(A221="","",IFERROR(SUMIFS(ESTIMATES!$F:$F,ESTIMATES!$A:$A,C221)+SUMIFS(ESTIMATES!$G:$G,ESTIMATES!$A:$A,C221)+SUMIFS(ESTIMATES!$H:$H,ESTIMATES!$A:$A,C221)+SUMIFS(ESTIMATES!$I:$I,ESTIMATES!$A:$A,C221)+SUMIFS(ESTIMATES!$J:$J,ESTIMATES!$A:$A,C221),0))</f>
        <v/>
      </c>
      <c r="J221" s="44" t="str">
        <f>IF(A221="","",SUMIF('JOB COSTING'!$B:$B,A221,'JOB COSTING'!$I:$I))</f>
        <v/>
      </c>
      <c r="K221" s="44" t="str">
        <f t="shared" si="6"/>
        <v/>
      </c>
      <c r="L221" s="52">
        <f t="shared" si="7"/>
        <v>0</v>
      </c>
    </row>
    <row r="222" spans="1:12" s="53" customFormat="1" x14ac:dyDescent="0.25">
      <c r="A222" s="40"/>
      <c r="B222" s="40" t="str">
        <f>IF(C222="","",IFERROR(INDEX(ESTIMATES!$B:$B,MATCH(C222,ESTIMATES!$A:$A,0)),""))</f>
        <v/>
      </c>
      <c r="C222" s="40"/>
      <c r="D222" s="40"/>
      <c r="E222" s="41"/>
      <c r="F222" s="41"/>
      <c r="G222" s="51"/>
      <c r="H222" s="42"/>
      <c r="I222" s="42" t="str">
        <f>IF(A222="","",IFERROR(SUMIFS(ESTIMATES!$F:$F,ESTIMATES!$A:$A,C222)+SUMIFS(ESTIMATES!$G:$G,ESTIMATES!$A:$A,C222)+SUMIFS(ESTIMATES!$H:$H,ESTIMATES!$A:$A,C222)+SUMIFS(ESTIMATES!$I:$I,ESTIMATES!$A:$A,C222)+SUMIFS(ESTIMATES!$J:$J,ESTIMATES!$A:$A,C222),0))</f>
        <v/>
      </c>
      <c r="J222" s="44" t="str">
        <f>IF(A222="","",SUMIF('JOB COSTING'!$B:$B,A222,'JOB COSTING'!$I:$I))</f>
        <v/>
      </c>
      <c r="K222" s="44" t="str">
        <f t="shared" si="6"/>
        <v/>
      </c>
      <c r="L222" s="52">
        <f t="shared" si="7"/>
        <v>0</v>
      </c>
    </row>
    <row r="223" spans="1:12" s="53" customFormat="1" x14ac:dyDescent="0.25">
      <c r="A223" s="40"/>
      <c r="B223" s="40" t="str">
        <f>IF(C223="","",IFERROR(INDEX(ESTIMATES!$B:$B,MATCH(C223,ESTIMATES!$A:$A,0)),""))</f>
        <v/>
      </c>
      <c r="C223" s="40"/>
      <c r="D223" s="40"/>
      <c r="E223" s="41"/>
      <c r="F223" s="41"/>
      <c r="G223" s="51"/>
      <c r="H223" s="42"/>
      <c r="I223" s="42" t="str">
        <f>IF(A223="","",IFERROR(SUMIFS(ESTIMATES!$F:$F,ESTIMATES!$A:$A,C223)+SUMIFS(ESTIMATES!$G:$G,ESTIMATES!$A:$A,C223)+SUMIFS(ESTIMATES!$H:$H,ESTIMATES!$A:$A,C223)+SUMIFS(ESTIMATES!$I:$I,ESTIMATES!$A:$A,C223)+SUMIFS(ESTIMATES!$J:$J,ESTIMATES!$A:$A,C223),0))</f>
        <v/>
      </c>
      <c r="J223" s="44" t="str">
        <f>IF(A223="","",SUMIF('JOB COSTING'!$B:$B,A223,'JOB COSTING'!$I:$I))</f>
        <v/>
      </c>
      <c r="K223" s="44" t="str">
        <f t="shared" si="6"/>
        <v/>
      </c>
      <c r="L223" s="52">
        <f t="shared" si="7"/>
        <v>0</v>
      </c>
    </row>
    <row r="224" spans="1:12" s="53" customFormat="1" x14ac:dyDescent="0.25">
      <c r="A224" s="40"/>
      <c r="B224" s="40" t="str">
        <f>IF(C224="","",IFERROR(INDEX(ESTIMATES!$B:$B,MATCH(C224,ESTIMATES!$A:$A,0)),""))</f>
        <v/>
      </c>
      <c r="C224" s="40"/>
      <c r="D224" s="40"/>
      <c r="E224" s="41"/>
      <c r="F224" s="41"/>
      <c r="G224" s="51"/>
      <c r="H224" s="42"/>
      <c r="I224" s="42" t="str">
        <f>IF(A224="","",IFERROR(SUMIFS(ESTIMATES!$F:$F,ESTIMATES!$A:$A,C224)+SUMIFS(ESTIMATES!$G:$G,ESTIMATES!$A:$A,C224)+SUMIFS(ESTIMATES!$H:$H,ESTIMATES!$A:$A,C224)+SUMIFS(ESTIMATES!$I:$I,ESTIMATES!$A:$A,C224)+SUMIFS(ESTIMATES!$J:$J,ESTIMATES!$A:$A,C224),0))</f>
        <v/>
      </c>
      <c r="J224" s="44" t="str">
        <f>IF(A224="","",SUMIF('JOB COSTING'!$B:$B,A224,'JOB COSTING'!$I:$I))</f>
        <v/>
      </c>
      <c r="K224" s="44" t="str">
        <f t="shared" si="6"/>
        <v/>
      </c>
      <c r="L224" s="52">
        <f t="shared" si="7"/>
        <v>0</v>
      </c>
    </row>
    <row r="225" spans="1:12" s="53" customFormat="1" x14ac:dyDescent="0.25">
      <c r="A225" s="40"/>
      <c r="B225" s="40" t="str">
        <f>IF(C225="","",IFERROR(INDEX(ESTIMATES!$B:$B,MATCH(C225,ESTIMATES!$A:$A,0)),""))</f>
        <v/>
      </c>
      <c r="C225" s="40"/>
      <c r="D225" s="40"/>
      <c r="E225" s="41"/>
      <c r="F225" s="41"/>
      <c r="G225" s="51"/>
      <c r="H225" s="42"/>
      <c r="I225" s="42" t="str">
        <f>IF(A225="","",IFERROR(SUMIFS(ESTIMATES!$F:$F,ESTIMATES!$A:$A,C225)+SUMIFS(ESTIMATES!$G:$G,ESTIMATES!$A:$A,C225)+SUMIFS(ESTIMATES!$H:$H,ESTIMATES!$A:$A,C225)+SUMIFS(ESTIMATES!$I:$I,ESTIMATES!$A:$A,C225)+SUMIFS(ESTIMATES!$J:$J,ESTIMATES!$A:$A,C225),0))</f>
        <v/>
      </c>
      <c r="J225" s="44" t="str">
        <f>IF(A225="","",SUMIF('JOB COSTING'!$B:$B,A225,'JOB COSTING'!$I:$I))</f>
        <v/>
      </c>
      <c r="K225" s="44" t="str">
        <f t="shared" si="6"/>
        <v/>
      </c>
      <c r="L225" s="52">
        <f t="shared" si="7"/>
        <v>0</v>
      </c>
    </row>
    <row r="226" spans="1:12" s="53" customFormat="1" x14ac:dyDescent="0.25">
      <c r="A226" s="40"/>
      <c r="B226" s="40" t="str">
        <f>IF(C226="","",IFERROR(INDEX(ESTIMATES!$B:$B,MATCH(C226,ESTIMATES!$A:$A,0)),""))</f>
        <v/>
      </c>
      <c r="C226" s="40"/>
      <c r="D226" s="40"/>
      <c r="E226" s="41"/>
      <c r="F226" s="41"/>
      <c r="G226" s="51"/>
      <c r="H226" s="42"/>
      <c r="I226" s="42" t="str">
        <f>IF(A226="","",IFERROR(SUMIFS(ESTIMATES!$F:$F,ESTIMATES!$A:$A,C226)+SUMIFS(ESTIMATES!$G:$G,ESTIMATES!$A:$A,C226)+SUMIFS(ESTIMATES!$H:$H,ESTIMATES!$A:$A,C226)+SUMIFS(ESTIMATES!$I:$I,ESTIMATES!$A:$A,C226)+SUMIFS(ESTIMATES!$J:$J,ESTIMATES!$A:$A,C226),0))</f>
        <v/>
      </c>
      <c r="J226" s="44" t="str">
        <f>IF(A226="","",SUMIF('JOB COSTING'!$B:$B,A226,'JOB COSTING'!$I:$I))</f>
        <v/>
      </c>
      <c r="K226" s="44" t="str">
        <f t="shared" si="6"/>
        <v/>
      </c>
      <c r="L226" s="52">
        <f t="shared" si="7"/>
        <v>0</v>
      </c>
    </row>
    <row r="227" spans="1:12" s="53" customFormat="1" x14ac:dyDescent="0.25">
      <c r="A227" s="40"/>
      <c r="B227" s="40" t="str">
        <f>IF(C227="","",IFERROR(INDEX(ESTIMATES!$B:$B,MATCH(C227,ESTIMATES!$A:$A,0)),""))</f>
        <v/>
      </c>
      <c r="C227" s="40"/>
      <c r="D227" s="40"/>
      <c r="E227" s="41"/>
      <c r="F227" s="41"/>
      <c r="G227" s="51"/>
      <c r="H227" s="42"/>
      <c r="I227" s="42" t="str">
        <f>IF(A227="","",IFERROR(SUMIFS(ESTIMATES!$F:$F,ESTIMATES!$A:$A,C227)+SUMIFS(ESTIMATES!$G:$G,ESTIMATES!$A:$A,C227)+SUMIFS(ESTIMATES!$H:$H,ESTIMATES!$A:$A,C227)+SUMIFS(ESTIMATES!$I:$I,ESTIMATES!$A:$A,C227)+SUMIFS(ESTIMATES!$J:$J,ESTIMATES!$A:$A,C227),0))</f>
        <v/>
      </c>
      <c r="J227" s="44" t="str">
        <f>IF(A227="","",SUMIF('JOB COSTING'!$B:$B,A227,'JOB COSTING'!$I:$I))</f>
        <v/>
      </c>
      <c r="K227" s="44" t="str">
        <f t="shared" si="6"/>
        <v/>
      </c>
      <c r="L227" s="52">
        <f t="shared" si="7"/>
        <v>0</v>
      </c>
    </row>
    <row r="228" spans="1:12" s="53" customFormat="1" x14ac:dyDescent="0.25">
      <c r="A228" s="40"/>
      <c r="B228" s="40" t="str">
        <f>IF(C228="","",IFERROR(INDEX(ESTIMATES!$B:$B,MATCH(C228,ESTIMATES!$A:$A,0)),""))</f>
        <v/>
      </c>
      <c r="C228" s="40"/>
      <c r="D228" s="40"/>
      <c r="E228" s="41"/>
      <c r="F228" s="41"/>
      <c r="G228" s="51"/>
      <c r="H228" s="42"/>
      <c r="I228" s="42" t="str">
        <f>IF(A228="","",IFERROR(SUMIFS(ESTIMATES!$F:$F,ESTIMATES!$A:$A,C228)+SUMIFS(ESTIMATES!$G:$G,ESTIMATES!$A:$A,C228)+SUMIFS(ESTIMATES!$H:$H,ESTIMATES!$A:$A,C228)+SUMIFS(ESTIMATES!$I:$I,ESTIMATES!$A:$A,C228)+SUMIFS(ESTIMATES!$J:$J,ESTIMATES!$A:$A,C228),0))</f>
        <v/>
      </c>
      <c r="J228" s="44" t="str">
        <f>IF(A228="","",SUMIF('JOB COSTING'!$B:$B,A228,'JOB COSTING'!$I:$I))</f>
        <v/>
      </c>
      <c r="K228" s="44" t="str">
        <f t="shared" si="6"/>
        <v/>
      </c>
      <c r="L228" s="52">
        <f t="shared" si="7"/>
        <v>0</v>
      </c>
    </row>
    <row r="229" spans="1:12" s="53" customFormat="1" x14ac:dyDescent="0.25">
      <c r="A229" s="40"/>
      <c r="B229" s="40" t="str">
        <f>IF(C229="","",IFERROR(INDEX(ESTIMATES!$B:$B,MATCH(C229,ESTIMATES!$A:$A,0)),""))</f>
        <v/>
      </c>
      <c r="C229" s="40"/>
      <c r="D229" s="40"/>
      <c r="E229" s="41"/>
      <c r="F229" s="41"/>
      <c r="G229" s="51"/>
      <c r="H229" s="42"/>
      <c r="I229" s="42" t="str">
        <f>IF(A229="","",IFERROR(SUMIFS(ESTIMATES!$F:$F,ESTIMATES!$A:$A,C229)+SUMIFS(ESTIMATES!$G:$G,ESTIMATES!$A:$A,C229)+SUMIFS(ESTIMATES!$H:$H,ESTIMATES!$A:$A,C229)+SUMIFS(ESTIMATES!$I:$I,ESTIMATES!$A:$A,C229)+SUMIFS(ESTIMATES!$J:$J,ESTIMATES!$A:$A,C229),0))</f>
        <v/>
      </c>
      <c r="J229" s="44" t="str">
        <f>IF(A229="","",SUMIF('JOB COSTING'!$B:$B,A229,'JOB COSTING'!$I:$I))</f>
        <v/>
      </c>
      <c r="K229" s="44" t="str">
        <f t="shared" si="6"/>
        <v/>
      </c>
      <c r="L229" s="52">
        <f t="shared" si="7"/>
        <v>0</v>
      </c>
    </row>
    <row r="230" spans="1:12" s="53" customFormat="1" x14ac:dyDescent="0.25">
      <c r="A230" s="40"/>
      <c r="B230" s="40" t="str">
        <f>IF(C230="","",IFERROR(INDEX(ESTIMATES!$B:$B,MATCH(C230,ESTIMATES!$A:$A,0)),""))</f>
        <v/>
      </c>
      <c r="C230" s="40"/>
      <c r="D230" s="40"/>
      <c r="E230" s="41"/>
      <c r="F230" s="41"/>
      <c r="G230" s="51"/>
      <c r="H230" s="42"/>
      <c r="I230" s="42" t="str">
        <f>IF(A230="","",IFERROR(SUMIFS(ESTIMATES!$F:$F,ESTIMATES!$A:$A,C230)+SUMIFS(ESTIMATES!$G:$G,ESTIMATES!$A:$A,C230)+SUMIFS(ESTIMATES!$H:$H,ESTIMATES!$A:$A,C230)+SUMIFS(ESTIMATES!$I:$I,ESTIMATES!$A:$A,C230)+SUMIFS(ESTIMATES!$J:$J,ESTIMATES!$A:$A,C230),0))</f>
        <v/>
      </c>
      <c r="J230" s="44" t="str">
        <f>IF(A230="","",SUMIF('JOB COSTING'!$B:$B,A230,'JOB COSTING'!$I:$I))</f>
        <v/>
      </c>
      <c r="K230" s="44" t="str">
        <f t="shared" si="6"/>
        <v/>
      </c>
      <c r="L230" s="52">
        <f t="shared" si="7"/>
        <v>0</v>
      </c>
    </row>
    <row r="231" spans="1:12" s="53" customFormat="1" x14ac:dyDescent="0.25">
      <c r="A231" s="40"/>
      <c r="B231" s="40" t="str">
        <f>IF(C231="","",IFERROR(INDEX(ESTIMATES!$B:$B,MATCH(C231,ESTIMATES!$A:$A,0)),""))</f>
        <v/>
      </c>
      <c r="C231" s="40"/>
      <c r="D231" s="40"/>
      <c r="E231" s="41"/>
      <c r="F231" s="41"/>
      <c r="G231" s="51"/>
      <c r="H231" s="42"/>
      <c r="I231" s="42" t="str">
        <f>IF(A231="","",IFERROR(SUMIFS(ESTIMATES!$F:$F,ESTIMATES!$A:$A,C231)+SUMIFS(ESTIMATES!$G:$G,ESTIMATES!$A:$A,C231)+SUMIFS(ESTIMATES!$H:$H,ESTIMATES!$A:$A,C231)+SUMIFS(ESTIMATES!$I:$I,ESTIMATES!$A:$A,C231)+SUMIFS(ESTIMATES!$J:$J,ESTIMATES!$A:$A,C231),0))</f>
        <v/>
      </c>
      <c r="J231" s="44" t="str">
        <f>IF(A231="","",SUMIF('JOB COSTING'!$B:$B,A231,'JOB COSTING'!$I:$I))</f>
        <v/>
      </c>
      <c r="K231" s="44" t="str">
        <f t="shared" si="6"/>
        <v/>
      </c>
      <c r="L231" s="52">
        <f t="shared" si="7"/>
        <v>0</v>
      </c>
    </row>
    <row r="232" spans="1:12" s="53" customFormat="1" x14ac:dyDescent="0.25">
      <c r="A232" s="40"/>
      <c r="B232" s="40" t="str">
        <f>IF(C232="","",IFERROR(INDEX(ESTIMATES!$B:$B,MATCH(C232,ESTIMATES!$A:$A,0)),""))</f>
        <v/>
      </c>
      <c r="C232" s="40"/>
      <c r="D232" s="40"/>
      <c r="E232" s="41"/>
      <c r="F232" s="41"/>
      <c r="G232" s="51"/>
      <c r="H232" s="42"/>
      <c r="I232" s="42" t="str">
        <f>IF(A232="","",IFERROR(SUMIFS(ESTIMATES!$F:$F,ESTIMATES!$A:$A,C232)+SUMIFS(ESTIMATES!$G:$G,ESTIMATES!$A:$A,C232)+SUMIFS(ESTIMATES!$H:$H,ESTIMATES!$A:$A,C232)+SUMIFS(ESTIMATES!$I:$I,ESTIMATES!$A:$A,C232)+SUMIFS(ESTIMATES!$J:$J,ESTIMATES!$A:$A,C232),0))</f>
        <v/>
      </c>
      <c r="J232" s="44" t="str">
        <f>IF(A232="","",SUMIF('JOB COSTING'!$B:$B,A232,'JOB COSTING'!$I:$I))</f>
        <v/>
      </c>
      <c r="K232" s="44" t="str">
        <f t="shared" si="6"/>
        <v/>
      </c>
      <c r="L232" s="52">
        <f t="shared" si="7"/>
        <v>0</v>
      </c>
    </row>
    <row r="233" spans="1:12" s="53" customFormat="1" x14ac:dyDescent="0.25">
      <c r="A233" s="40"/>
      <c r="B233" s="40" t="str">
        <f>IF(C233="","",IFERROR(INDEX(ESTIMATES!$B:$B,MATCH(C233,ESTIMATES!$A:$A,0)),""))</f>
        <v/>
      </c>
      <c r="C233" s="40"/>
      <c r="D233" s="40"/>
      <c r="E233" s="41"/>
      <c r="F233" s="41"/>
      <c r="G233" s="51"/>
      <c r="H233" s="42"/>
      <c r="I233" s="42" t="str">
        <f>IF(A233="","",IFERROR(SUMIFS(ESTIMATES!$F:$F,ESTIMATES!$A:$A,C233)+SUMIFS(ESTIMATES!$G:$G,ESTIMATES!$A:$A,C233)+SUMIFS(ESTIMATES!$H:$H,ESTIMATES!$A:$A,C233)+SUMIFS(ESTIMATES!$I:$I,ESTIMATES!$A:$A,C233)+SUMIFS(ESTIMATES!$J:$J,ESTIMATES!$A:$A,C233),0))</f>
        <v/>
      </c>
      <c r="J233" s="44" t="str">
        <f>IF(A233="","",SUMIF('JOB COSTING'!$B:$B,A233,'JOB COSTING'!$I:$I))</f>
        <v/>
      </c>
      <c r="K233" s="44" t="str">
        <f t="shared" si="6"/>
        <v/>
      </c>
      <c r="L233" s="52">
        <f t="shared" si="7"/>
        <v>0</v>
      </c>
    </row>
    <row r="234" spans="1:12" s="53" customFormat="1" x14ac:dyDescent="0.25">
      <c r="A234" s="40"/>
      <c r="B234" s="40" t="str">
        <f>IF(C234="","",IFERROR(INDEX(ESTIMATES!$B:$B,MATCH(C234,ESTIMATES!$A:$A,0)),""))</f>
        <v/>
      </c>
      <c r="C234" s="40"/>
      <c r="D234" s="40"/>
      <c r="E234" s="41"/>
      <c r="F234" s="41"/>
      <c r="G234" s="51"/>
      <c r="H234" s="42"/>
      <c r="I234" s="42" t="str">
        <f>IF(A234="","",IFERROR(SUMIFS(ESTIMATES!$F:$F,ESTIMATES!$A:$A,C234)+SUMIFS(ESTIMATES!$G:$G,ESTIMATES!$A:$A,C234)+SUMIFS(ESTIMATES!$H:$H,ESTIMATES!$A:$A,C234)+SUMIFS(ESTIMATES!$I:$I,ESTIMATES!$A:$A,C234)+SUMIFS(ESTIMATES!$J:$J,ESTIMATES!$A:$A,C234),0))</f>
        <v/>
      </c>
      <c r="J234" s="44" t="str">
        <f>IF(A234="","",SUMIF('JOB COSTING'!$B:$B,A234,'JOB COSTING'!$I:$I))</f>
        <v/>
      </c>
      <c r="K234" s="44" t="str">
        <f t="shared" si="6"/>
        <v/>
      </c>
      <c r="L234" s="52">
        <f t="shared" si="7"/>
        <v>0</v>
      </c>
    </row>
    <row r="235" spans="1:12" s="53" customFormat="1" x14ac:dyDescent="0.25">
      <c r="A235" s="40"/>
      <c r="B235" s="40" t="str">
        <f>IF(C235="","",IFERROR(INDEX(ESTIMATES!$B:$B,MATCH(C235,ESTIMATES!$A:$A,0)),""))</f>
        <v/>
      </c>
      <c r="C235" s="40"/>
      <c r="D235" s="40"/>
      <c r="E235" s="41"/>
      <c r="F235" s="41"/>
      <c r="G235" s="51"/>
      <c r="H235" s="42"/>
      <c r="I235" s="42" t="str">
        <f>IF(A235="","",IFERROR(SUMIFS(ESTIMATES!$F:$F,ESTIMATES!$A:$A,C235)+SUMIFS(ESTIMATES!$G:$G,ESTIMATES!$A:$A,C235)+SUMIFS(ESTIMATES!$H:$H,ESTIMATES!$A:$A,C235)+SUMIFS(ESTIMATES!$I:$I,ESTIMATES!$A:$A,C235)+SUMIFS(ESTIMATES!$J:$J,ESTIMATES!$A:$A,C235),0))</f>
        <v/>
      </c>
      <c r="J235" s="44" t="str">
        <f>IF(A235="","",SUMIF('JOB COSTING'!$B:$B,A235,'JOB COSTING'!$I:$I))</f>
        <v/>
      </c>
      <c r="K235" s="44" t="str">
        <f t="shared" si="6"/>
        <v/>
      </c>
      <c r="L235" s="52">
        <f t="shared" si="7"/>
        <v>0</v>
      </c>
    </row>
    <row r="236" spans="1:12" s="53" customFormat="1" x14ac:dyDescent="0.25">
      <c r="A236" s="40"/>
      <c r="B236" s="40" t="str">
        <f>IF(C236="","",IFERROR(INDEX(ESTIMATES!$B:$B,MATCH(C236,ESTIMATES!$A:$A,0)),""))</f>
        <v/>
      </c>
      <c r="C236" s="40"/>
      <c r="D236" s="40"/>
      <c r="E236" s="41"/>
      <c r="F236" s="41"/>
      <c r="G236" s="51"/>
      <c r="H236" s="42"/>
      <c r="I236" s="42" t="str">
        <f>IF(A236="","",IFERROR(SUMIFS(ESTIMATES!$F:$F,ESTIMATES!$A:$A,C236)+SUMIFS(ESTIMATES!$G:$G,ESTIMATES!$A:$A,C236)+SUMIFS(ESTIMATES!$H:$H,ESTIMATES!$A:$A,C236)+SUMIFS(ESTIMATES!$I:$I,ESTIMATES!$A:$A,C236)+SUMIFS(ESTIMATES!$J:$J,ESTIMATES!$A:$A,C236),0))</f>
        <v/>
      </c>
      <c r="J236" s="44" t="str">
        <f>IF(A236="","",SUMIF('JOB COSTING'!$B:$B,A236,'JOB COSTING'!$I:$I))</f>
        <v/>
      </c>
      <c r="K236" s="44" t="str">
        <f t="shared" si="6"/>
        <v/>
      </c>
      <c r="L236" s="52">
        <f t="shared" si="7"/>
        <v>0</v>
      </c>
    </row>
    <row r="237" spans="1:12" s="53" customFormat="1" x14ac:dyDescent="0.25">
      <c r="A237" s="40"/>
      <c r="B237" s="40" t="str">
        <f>IF(C237="","",IFERROR(INDEX(ESTIMATES!$B:$B,MATCH(C237,ESTIMATES!$A:$A,0)),""))</f>
        <v/>
      </c>
      <c r="C237" s="40"/>
      <c r="D237" s="40"/>
      <c r="E237" s="41"/>
      <c r="F237" s="41"/>
      <c r="G237" s="51"/>
      <c r="H237" s="42"/>
      <c r="I237" s="42" t="str">
        <f>IF(A237="","",IFERROR(SUMIFS(ESTIMATES!$F:$F,ESTIMATES!$A:$A,C237)+SUMIFS(ESTIMATES!$G:$G,ESTIMATES!$A:$A,C237)+SUMIFS(ESTIMATES!$H:$H,ESTIMATES!$A:$A,C237)+SUMIFS(ESTIMATES!$I:$I,ESTIMATES!$A:$A,C237)+SUMIFS(ESTIMATES!$J:$J,ESTIMATES!$A:$A,C237),0))</f>
        <v/>
      </c>
      <c r="J237" s="44" t="str">
        <f>IF(A237="","",SUMIF('JOB COSTING'!$B:$B,A237,'JOB COSTING'!$I:$I))</f>
        <v/>
      </c>
      <c r="K237" s="44" t="str">
        <f t="shared" si="6"/>
        <v/>
      </c>
      <c r="L237" s="52">
        <f t="shared" si="7"/>
        <v>0</v>
      </c>
    </row>
    <row r="238" spans="1:12" s="53" customFormat="1" x14ac:dyDescent="0.25">
      <c r="A238" s="40"/>
      <c r="B238" s="40" t="str">
        <f>IF(C238="","",IFERROR(INDEX(ESTIMATES!$B:$B,MATCH(C238,ESTIMATES!$A:$A,0)),""))</f>
        <v/>
      </c>
      <c r="C238" s="40"/>
      <c r="D238" s="40"/>
      <c r="E238" s="41"/>
      <c r="F238" s="41"/>
      <c r="G238" s="51"/>
      <c r="H238" s="42"/>
      <c r="I238" s="42" t="str">
        <f>IF(A238="","",IFERROR(SUMIFS(ESTIMATES!$F:$F,ESTIMATES!$A:$A,C238)+SUMIFS(ESTIMATES!$G:$G,ESTIMATES!$A:$A,C238)+SUMIFS(ESTIMATES!$H:$H,ESTIMATES!$A:$A,C238)+SUMIFS(ESTIMATES!$I:$I,ESTIMATES!$A:$A,C238)+SUMIFS(ESTIMATES!$J:$J,ESTIMATES!$A:$A,C238),0))</f>
        <v/>
      </c>
      <c r="J238" s="44" t="str">
        <f>IF(A238="","",SUMIF('JOB COSTING'!$B:$B,A238,'JOB COSTING'!$I:$I))</f>
        <v/>
      </c>
      <c r="K238" s="44" t="str">
        <f t="shared" si="6"/>
        <v/>
      </c>
      <c r="L238" s="52">
        <f t="shared" si="7"/>
        <v>0</v>
      </c>
    </row>
    <row r="239" spans="1:12" s="53" customFormat="1" x14ac:dyDescent="0.25">
      <c r="A239" s="40"/>
      <c r="B239" s="40" t="str">
        <f>IF(C239="","",IFERROR(INDEX(ESTIMATES!$B:$B,MATCH(C239,ESTIMATES!$A:$A,0)),""))</f>
        <v/>
      </c>
      <c r="C239" s="40"/>
      <c r="D239" s="40"/>
      <c r="E239" s="41"/>
      <c r="F239" s="41"/>
      <c r="G239" s="51"/>
      <c r="H239" s="42"/>
      <c r="I239" s="42" t="str">
        <f>IF(A239="","",IFERROR(SUMIFS(ESTIMATES!$F:$F,ESTIMATES!$A:$A,C239)+SUMIFS(ESTIMATES!$G:$G,ESTIMATES!$A:$A,C239)+SUMIFS(ESTIMATES!$H:$H,ESTIMATES!$A:$A,C239)+SUMIFS(ESTIMATES!$I:$I,ESTIMATES!$A:$A,C239)+SUMIFS(ESTIMATES!$J:$J,ESTIMATES!$A:$A,C239),0))</f>
        <v/>
      </c>
      <c r="J239" s="44" t="str">
        <f>IF(A239="","",SUMIF('JOB COSTING'!$B:$B,A239,'JOB COSTING'!$I:$I))</f>
        <v/>
      </c>
      <c r="K239" s="44" t="str">
        <f t="shared" si="6"/>
        <v/>
      </c>
      <c r="L239" s="52">
        <f t="shared" si="7"/>
        <v>0</v>
      </c>
    </row>
    <row r="240" spans="1:12" s="53" customFormat="1" x14ac:dyDescent="0.25">
      <c r="A240" s="40"/>
      <c r="B240" s="40" t="str">
        <f>IF(C240="","",IFERROR(INDEX(ESTIMATES!$B:$B,MATCH(C240,ESTIMATES!$A:$A,0)),""))</f>
        <v/>
      </c>
      <c r="C240" s="40"/>
      <c r="D240" s="40"/>
      <c r="E240" s="41"/>
      <c r="F240" s="41"/>
      <c r="G240" s="51"/>
      <c r="H240" s="42"/>
      <c r="I240" s="42" t="str">
        <f>IF(A240="","",IFERROR(SUMIFS(ESTIMATES!$F:$F,ESTIMATES!$A:$A,C240)+SUMIFS(ESTIMATES!$G:$G,ESTIMATES!$A:$A,C240)+SUMIFS(ESTIMATES!$H:$H,ESTIMATES!$A:$A,C240)+SUMIFS(ESTIMATES!$I:$I,ESTIMATES!$A:$A,C240)+SUMIFS(ESTIMATES!$J:$J,ESTIMATES!$A:$A,C240),0))</f>
        <v/>
      </c>
      <c r="J240" s="44" t="str">
        <f>IF(A240="","",SUMIF('JOB COSTING'!$B:$B,A240,'JOB COSTING'!$I:$I))</f>
        <v/>
      </c>
      <c r="K240" s="44" t="str">
        <f t="shared" si="6"/>
        <v/>
      </c>
      <c r="L240" s="52">
        <f t="shared" si="7"/>
        <v>0</v>
      </c>
    </row>
    <row r="241" spans="1:12" s="53" customFormat="1" x14ac:dyDescent="0.25">
      <c r="A241" s="40"/>
      <c r="B241" s="40" t="str">
        <f>IF(C241="","",IFERROR(INDEX(ESTIMATES!$B:$B,MATCH(C241,ESTIMATES!$A:$A,0)),""))</f>
        <v/>
      </c>
      <c r="C241" s="40"/>
      <c r="D241" s="40"/>
      <c r="E241" s="41"/>
      <c r="F241" s="41"/>
      <c r="G241" s="51"/>
      <c r="H241" s="42"/>
      <c r="I241" s="42" t="str">
        <f>IF(A241="","",IFERROR(SUMIFS(ESTIMATES!$F:$F,ESTIMATES!$A:$A,C241)+SUMIFS(ESTIMATES!$G:$G,ESTIMATES!$A:$A,C241)+SUMIFS(ESTIMATES!$H:$H,ESTIMATES!$A:$A,C241)+SUMIFS(ESTIMATES!$I:$I,ESTIMATES!$A:$A,C241)+SUMIFS(ESTIMATES!$J:$J,ESTIMATES!$A:$A,C241),0))</f>
        <v/>
      </c>
      <c r="J241" s="44" t="str">
        <f>IF(A241="","",SUMIF('JOB COSTING'!$B:$B,A241,'JOB COSTING'!$I:$I))</f>
        <v/>
      </c>
      <c r="K241" s="44" t="str">
        <f t="shared" si="6"/>
        <v/>
      </c>
      <c r="L241" s="52">
        <f t="shared" si="7"/>
        <v>0</v>
      </c>
    </row>
    <row r="242" spans="1:12" s="53" customFormat="1" x14ac:dyDescent="0.25">
      <c r="A242" s="40"/>
      <c r="B242" s="40" t="str">
        <f>IF(C242="","",IFERROR(INDEX(ESTIMATES!$B:$B,MATCH(C242,ESTIMATES!$A:$A,0)),""))</f>
        <v/>
      </c>
      <c r="C242" s="40"/>
      <c r="D242" s="40"/>
      <c r="E242" s="41"/>
      <c r="F242" s="41"/>
      <c r="G242" s="51"/>
      <c r="H242" s="42"/>
      <c r="I242" s="42" t="str">
        <f>IF(A242="","",IFERROR(SUMIFS(ESTIMATES!$F:$F,ESTIMATES!$A:$A,C242)+SUMIFS(ESTIMATES!$G:$G,ESTIMATES!$A:$A,C242)+SUMIFS(ESTIMATES!$H:$H,ESTIMATES!$A:$A,C242)+SUMIFS(ESTIMATES!$I:$I,ESTIMATES!$A:$A,C242)+SUMIFS(ESTIMATES!$J:$J,ESTIMATES!$A:$A,C242),0))</f>
        <v/>
      </c>
      <c r="J242" s="44" t="str">
        <f>IF(A242="","",SUMIF('JOB COSTING'!$B:$B,A242,'JOB COSTING'!$I:$I))</f>
        <v/>
      </c>
      <c r="K242" s="44" t="str">
        <f t="shared" si="6"/>
        <v/>
      </c>
      <c r="L242" s="52">
        <f t="shared" si="7"/>
        <v>0</v>
      </c>
    </row>
    <row r="243" spans="1:12" s="53" customFormat="1" x14ac:dyDescent="0.25">
      <c r="A243" s="40"/>
      <c r="B243" s="40" t="str">
        <f>IF(C243="","",IFERROR(INDEX(ESTIMATES!$B:$B,MATCH(C243,ESTIMATES!$A:$A,0)),""))</f>
        <v/>
      </c>
      <c r="C243" s="40"/>
      <c r="D243" s="40"/>
      <c r="E243" s="41"/>
      <c r="F243" s="41"/>
      <c r="G243" s="51"/>
      <c r="H243" s="42"/>
      <c r="I243" s="42" t="str">
        <f>IF(A243="","",IFERROR(SUMIFS(ESTIMATES!$F:$F,ESTIMATES!$A:$A,C243)+SUMIFS(ESTIMATES!$G:$G,ESTIMATES!$A:$A,C243)+SUMIFS(ESTIMATES!$H:$H,ESTIMATES!$A:$A,C243)+SUMIFS(ESTIMATES!$I:$I,ESTIMATES!$A:$A,C243)+SUMIFS(ESTIMATES!$J:$J,ESTIMATES!$A:$A,C243),0))</f>
        <v/>
      </c>
      <c r="J243" s="44" t="str">
        <f>IF(A243="","",SUMIF('JOB COSTING'!$B:$B,A243,'JOB COSTING'!$I:$I))</f>
        <v/>
      </c>
      <c r="K243" s="44" t="str">
        <f t="shared" si="6"/>
        <v/>
      </c>
      <c r="L243" s="52">
        <f t="shared" si="7"/>
        <v>0</v>
      </c>
    </row>
    <row r="244" spans="1:12" s="53" customFormat="1" x14ac:dyDescent="0.25">
      <c r="A244" s="40"/>
      <c r="B244" s="40" t="str">
        <f>IF(C244="","",IFERROR(INDEX(ESTIMATES!$B:$B,MATCH(C244,ESTIMATES!$A:$A,0)),""))</f>
        <v/>
      </c>
      <c r="C244" s="40"/>
      <c r="D244" s="40"/>
      <c r="E244" s="41"/>
      <c r="F244" s="41"/>
      <c r="G244" s="51"/>
      <c r="H244" s="42"/>
      <c r="I244" s="42" t="str">
        <f>IF(A244="","",IFERROR(SUMIFS(ESTIMATES!$F:$F,ESTIMATES!$A:$A,C244)+SUMIFS(ESTIMATES!$G:$G,ESTIMATES!$A:$A,C244)+SUMIFS(ESTIMATES!$H:$H,ESTIMATES!$A:$A,C244)+SUMIFS(ESTIMATES!$I:$I,ESTIMATES!$A:$A,C244)+SUMIFS(ESTIMATES!$J:$J,ESTIMATES!$A:$A,C244),0))</f>
        <v/>
      </c>
      <c r="J244" s="44" t="str">
        <f>IF(A244="","",SUMIF('JOB COSTING'!$B:$B,A244,'JOB COSTING'!$I:$I))</f>
        <v/>
      </c>
      <c r="K244" s="44" t="str">
        <f t="shared" si="6"/>
        <v/>
      </c>
      <c r="L244" s="52">
        <f t="shared" si="7"/>
        <v>0</v>
      </c>
    </row>
    <row r="245" spans="1:12" s="53" customFormat="1" x14ac:dyDescent="0.25">
      <c r="A245" s="40"/>
      <c r="B245" s="40" t="str">
        <f>IF(C245="","",IFERROR(INDEX(ESTIMATES!$B:$B,MATCH(C245,ESTIMATES!$A:$A,0)),""))</f>
        <v/>
      </c>
      <c r="C245" s="40"/>
      <c r="D245" s="40"/>
      <c r="E245" s="41"/>
      <c r="F245" s="41"/>
      <c r="G245" s="51"/>
      <c r="H245" s="42"/>
      <c r="I245" s="42" t="str">
        <f>IF(A245="","",IFERROR(SUMIFS(ESTIMATES!$F:$F,ESTIMATES!$A:$A,C245)+SUMIFS(ESTIMATES!$G:$G,ESTIMATES!$A:$A,C245)+SUMIFS(ESTIMATES!$H:$H,ESTIMATES!$A:$A,C245)+SUMIFS(ESTIMATES!$I:$I,ESTIMATES!$A:$A,C245)+SUMIFS(ESTIMATES!$J:$J,ESTIMATES!$A:$A,C245),0))</f>
        <v/>
      </c>
      <c r="J245" s="44" t="str">
        <f>IF(A245="","",SUMIF('JOB COSTING'!$B:$B,A245,'JOB COSTING'!$I:$I))</f>
        <v/>
      </c>
      <c r="K245" s="44" t="str">
        <f t="shared" si="6"/>
        <v/>
      </c>
      <c r="L245" s="52">
        <f t="shared" si="7"/>
        <v>0</v>
      </c>
    </row>
    <row r="246" spans="1:12" s="53" customFormat="1" x14ac:dyDescent="0.25">
      <c r="A246" s="40"/>
      <c r="B246" s="40" t="str">
        <f>IF(C246="","",IFERROR(INDEX(ESTIMATES!$B:$B,MATCH(C246,ESTIMATES!$A:$A,0)),""))</f>
        <v/>
      </c>
      <c r="C246" s="40"/>
      <c r="D246" s="40"/>
      <c r="E246" s="41"/>
      <c r="F246" s="41"/>
      <c r="G246" s="51"/>
      <c r="H246" s="42"/>
      <c r="I246" s="42" t="str">
        <f>IF(A246="","",IFERROR(SUMIFS(ESTIMATES!$F:$F,ESTIMATES!$A:$A,C246)+SUMIFS(ESTIMATES!$G:$G,ESTIMATES!$A:$A,C246)+SUMIFS(ESTIMATES!$H:$H,ESTIMATES!$A:$A,C246)+SUMIFS(ESTIMATES!$I:$I,ESTIMATES!$A:$A,C246)+SUMIFS(ESTIMATES!$J:$J,ESTIMATES!$A:$A,C246),0))</f>
        <v/>
      </c>
      <c r="J246" s="44" t="str">
        <f>IF(A246="","",SUMIF('JOB COSTING'!$B:$B,A246,'JOB COSTING'!$I:$I))</f>
        <v/>
      </c>
      <c r="K246" s="44" t="str">
        <f t="shared" si="6"/>
        <v/>
      </c>
      <c r="L246" s="52">
        <f t="shared" si="7"/>
        <v>0</v>
      </c>
    </row>
    <row r="247" spans="1:12" s="53" customFormat="1" x14ac:dyDescent="0.25">
      <c r="A247" s="40"/>
      <c r="B247" s="40" t="str">
        <f>IF(C247="","",IFERROR(INDEX(ESTIMATES!$B:$B,MATCH(C247,ESTIMATES!$A:$A,0)),""))</f>
        <v/>
      </c>
      <c r="C247" s="40"/>
      <c r="D247" s="40"/>
      <c r="E247" s="41"/>
      <c r="F247" s="41"/>
      <c r="G247" s="51"/>
      <c r="H247" s="42"/>
      <c r="I247" s="42" t="str">
        <f>IF(A247="","",IFERROR(SUMIFS(ESTIMATES!$F:$F,ESTIMATES!$A:$A,C247)+SUMIFS(ESTIMATES!$G:$G,ESTIMATES!$A:$A,C247)+SUMIFS(ESTIMATES!$H:$H,ESTIMATES!$A:$A,C247)+SUMIFS(ESTIMATES!$I:$I,ESTIMATES!$A:$A,C247)+SUMIFS(ESTIMATES!$J:$J,ESTIMATES!$A:$A,C247),0))</f>
        <v/>
      </c>
      <c r="J247" s="44" t="str">
        <f>IF(A247="","",SUMIF('JOB COSTING'!$B:$B,A247,'JOB COSTING'!$I:$I))</f>
        <v/>
      </c>
      <c r="K247" s="44" t="str">
        <f t="shared" si="6"/>
        <v/>
      </c>
      <c r="L247" s="52">
        <f t="shared" si="7"/>
        <v>0</v>
      </c>
    </row>
    <row r="248" spans="1:12" s="53" customFormat="1" x14ac:dyDescent="0.25">
      <c r="A248" s="40"/>
      <c r="B248" s="40" t="str">
        <f>IF(C248="","",IFERROR(INDEX(ESTIMATES!$B:$B,MATCH(C248,ESTIMATES!$A:$A,0)),""))</f>
        <v/>
      </c>
      <c r="C248" s="40"/>
      <c r="D248" s="40"/>
      <c r="E248" s="41"/>
      <c r="F248" s="41"/>
      <c r="G248" s="51"/>
      <c r="H248" s="42"/>
      <c r="I248" s="42" t="str">
        <f>IF(A248="","",IFERROR(SUMIFS(ESTIMATES!$F:$F,ESTIMATES!$A:$A,C248)+SUMIFS(ESTIMATES!$G:$G,ESTIMATES!$A:$A,C248)+SUMIFS(ESTIMATES!$H:$H,ESTIMATES!$A:$A,C248)+SUMIFS(ESTIMATES!$I:$I,ESTIMATES!$A:$A,C248)+SUMIFS(ESTIMATES!$J:$J,ESTIMATES!$A:$A,C248),0))</f>
        <v/>
      </c>
      <c r="J248" s="44" t="str">
        <f>IF(A248="","",SUMIF('JOB COSTING'!$B:$B,A248,'JOB COSTING'!$I:$I))</f>
        <v/>
      </c>
      <c r="K248" s="44" t="str">
        <f t="shared" si="6"/>
        <v/>
      </c>
      <c r="L248" s="52">
        <f t="shared" si="7"/>
        <v>0</v>
      </c>
    </row>
    <row r="249" spans="1:12" s="53" customFormat="1" x14ac:dyDescent="0.25">
      <c r="A249" s="40"/>
      <c r="B249" s="40" t="str">
        <f>IF(C249="","",IFERROR(INDEX(ESTIMATES!$B:$B,MATCH(C249,ESTIMATES!$A:$A,0)),""))</f>
        <v/>
      </c>
      <c r="C249" s="40"/>
      <c r="D249" s="40"/>
      <c r="E249" s="41"/>
      <c r="F249" s="41"/>
      <c r="G249" s="51"/>
      <c r="H249" s="42"/>
      <c r="I249" s="42" t="str">
        <f>IF(A249="","",IFERROR(SUMIFS(ESTIMATES!$F:$F,ESTIMATES!$A:$A,C249)+SUMIFS(ESTIMATES!$G:$G,ESTIMATES!$A:$A,C249)+SUMIFS(ESTIMATES!$H:$H,ESTIMATES!$A:$A,C249)+SUMIFS(ESTIMATES!$I:$I,ESTIMATES!$A:$A,C249)+SUMIFS(ESTIMATES!$J:$J,ESTIMATES!$A:$A,C249),0))</f>
        <v/>
      </c>
      <c r="J249" s="44" t="str">
        <f>IF(A249="","",SUMIF('JOB COSTING'!$B:$B,A249,'JOB COSTING'!$I:$I))</f>
        <v/>
      </c>
      <c r="K249" s="44" t="str">
        <f t="shared" si="6"/>
        <v/>
      </c>
      <c r="L249" s="52">
        <f t="shared" si="7"/>
        <v>0</v>
      </c>
    </row>
    <row r="250" spans="1:12" s="53" customFormat="1" x14ac:dyDescent="0.25">
      <c r="A250" s="40"/>
      <c r="B250" s="40" t="str">
        <f>IF(C250="","",IFERROR(INDEX(ESTIMATES!$B:$B,MATCH(C250,ESTIMATES!$A:$A,0)),""))</f>
        <v/>
      </c>
      <c r="C250" s="40"/>
      <c r="D250" s="40"/>
      <c r="E250" s="41"/>
      <c r="F250" s="41"/>
      <c r="G250" s="51"/>
      <c r="H250" s="42"/>
      <c r="I250" s="42" t="str">
        <f>IF(A250="","",IFERROR(SUMIFS(ESTIMATES!$F:$F,ESTIMATES!$A:$A,C250)+SUMIFS(ESTIMATES!$G:$G,ESTIMATES!$A:$A,C250)+SUMIFS(ESTIMATES!$H:$H,ESTIMATES!$A:$A,C250)+SUMIFS(ESTIMATES!$I:$I,ESTIMATES!$A:$A,C250)+SUMIFS(ESTIMATES!$J:$J,ESTIMATES!$A:$A,C250),0))</f>
        <v/>
      </c>
      <c r="J250" s="44" t="str">
        <f>IF(A250="","",SUMIF('JOB COSTING'!$B:$B,A250,'JOB COSTING'!$I:$I))</f>
        <v/>
      </c>
      <c r="K250" s="44" t="str">
        <f t="shared" si="6"/>
        <v/>
      </c>
      <c r="L250" s="52">
        <f t="shared" si="7"/>
        <v>0</v>
      </c>
    </row>
    <row r="251" spans="1:12" s="53" customFormat="1" x14ac:dyDescent="0.25">
      <c r="A251" s="40"/>
      <c r="B251" s="40" t="str">
        <f>IF(C251="","",IFERROR(INDEX(ESTIMATES!$B:$B,MATCH(C251,ESTIMATES!$A:$A,0)),""))</f>
        <v/>
      </c>
      <c r="C251" s="40"/>
      <c r="D251" s="40"/>
      <c r="E251" s="41"/>
      <c r="F251" s="41"/>
      <c r="G251" s="51"/>
      <c r="H251" s="42"/>
      <c r="I251" s="42" t="str">
        <f>IF(A251="","",IFERROR(SUMIFS(ESTIMATES!$F:$F,ESTIMATES!$A:$A,C251)+SUMIFS(ESTIMATES!$G:$G,ESTIMATES!$A:$A,C251)+SUMIFS(ESTIMATES!$H:$H,ESTIMATES!$A:$A,C251)+SUMIFS(ESTIMATES!$I:$I,ESTIMATES!$A:$A,C251)+SUMIFS(ESTIMATES!$J:$J,ESTIMATES!$A:$A,C251),0))</f>
        <v/>
      </c>
      <c r="J251" s="44" t="str">
        <f>IF(A251="","",SUMIF('JOB COSTING'!$B:$B,A251,'JOB COSTING'!$I:$I))</f>
        <v/>
      </c>
      <c r="K251" s="44" t="str">
        <f t="shared" si="6"/>
        <v/>
      </c>
      <c r="L251" s="52">
        <f t="shared" si="7"/>
        <v>0</v>
      </c>
    </row>
    <row r="252" spans="1:12" s="53" customFormat="1" x14ac:dyDescent="0.25">
      <c r="A252" s="40"/>
      <c r="B252" s="40" t="str">
        <f>IF(C252="","",IFERROR(INDEX(ESTIMATES!$B:$B,MATCH(C252,ESTIMATES!$A:$A,0)),""))</f>
        <v/>
      </c>
      <c r="C252" s="40"/>
      <c r="D252" s="40"/>
      <c r="E252" s="41"/>
      <c r="F252" s="41"/>
      <c r="G252" s="51"/>
      <c r="H252" s="42"/>
      <c r="I252" s="42" t="str">
        <f>IF(A252="","",IFERROR(SUMIFS(ESTIMATES!$F:$F,ESTIMATES!$A:$A,C252)+SUMIFS(ESTIMATES!$G:$G,ESTIMATES!$A:$A,C252)+SUMIFS(ESTIMATES!$H:$H,ESTIMATES!$A:$A,C252)+SUMIFS(ESTIMATES!$I:$I,ESTIMATES!$A:$A,C252)+SUMIFS(ESTIMATES!$J:$J,ESTIMATES!$A:$A,C252),0))</f>
        <v/>
      </c>
      <c r="J252" s="44" t="str">
        <f>IF(A252="","",SUMIF('JOB COSTING'!$B:$B,A252,'JOB COSTING'!$I:$I))</f>
        <v/>
      </c>
      <c r="K252" s="44" t="str">
        <f t="shared" si="6"/>
        <v/>
      </c>
      <c r="L252" s="52">
        <f t="shared" si="7"/>
        <v>0</v>
      </c>
    </row>
    <row r="253" spans="1:12" s="53" customFormat="1" x14ac:dyDescent="0.25">
      <c r="A253" s="40"/>
      <c r="B253" s="40" t="str">
        <f>IF(C253="","",IFERROR(INDEX(ESTIMATES!$B:$B,MATCH(C253,ESTIMATES!$A:$A,0)),""))</f>
        <v/>
      </c>
      <c r="C253" s="40"/>
      <c r="D253" s="40"/>
      <c r="E253" s="41"/>
      <c r="F253" s="41"/>
      <c r="G253" s="51"/>
      <c r="H253" s="42"/>
      <c r="I253" s="42" t="str">
        <f>IF(A253="","",IFERROR(SUMIFS(ESTIMATES!$F:$F,ESTIMATES!$A:$A,C253)+SUMIFS(ESTIMATES!$G:$G,ESTIMATES!$A:$A,C253)+SUMIFS(ESTIMATES!$H:$H,ESTIMATES!$A:$A,C253)+SUMIFS(ESTIMATES!$I:$I,ESTIMATES!$A:$A,C253)+SUMIFS(ESTIMATES!$J:$J,ESTIMATES!$A:$A,C253),0))</f>
        <v/>
      </c>
      <c r="J253" s="44" t="str">
        <f>IF(A253="","",SUMIF('JOB COSTING'!$B:$B,A253,'JOB COSTING'!$I:$I))</f>
        <v/>
      </c>
      <c r="K253" s="44" t="str">
        <f t="shared" si="6"/>
        <v/>
      </c>
      <c r="L253" s="52">
        <f t="shared" si="7"/>
        <v>0</v>
      </c>
    </row>
    <row r="254" spans="1:12" s="53" customFormat="1" x14ac:dyDescent="0.25">
      <c r="A254" s="40"/>
      <c r="B254" s="40" t="str">
        <f>IF(C254="","",IFERROR(INDEX(ESTIMATES!$B:$B,MATCH(C254,ESTIMATES!$A:$A,0)),""))</f>
        <v/>
      </c>
      <c r="C254" s="40"/>
      <c r="D254" s="40"/>
      <c r="E254" s="41"/>
      <c r="F254" s="41"/>
      <c r="G254" s="51"/>
      <c r="H254" s="42"/>
      <c r="I254" s="42" t="str">
        <f>IF(A254="","",IFERROR(SUMIFS(ESTIMATES!$F:$F,ESTIMATES!$A:$A,C254)+SUMIFS(ESTIMATES!$G:$G,ESTIMATES!$A:$A,C254)+SUMIFS(ESTIMATES!$H:$H,ESTIMATES!$A:$A,C254)+SUMIFS(ESTIMATES!$I:$I,ESTIMATES!$A:$A,C254)+SUMIFS(ESTIMATES!$J:$J,ESTIMATES!$A:$A,C254),0))</f>
        <v/>
      </c>
      <c r="J254" s="44" t="str">
        <f>IF(A254="","",SUMIF('JOB COSTING'!$B:$B,A254,'JOB COSTING'!$I:$I))</f>
        <v/>
      </c>
      <c r="K254" s="44" t="str">
        <f t="shared" si="6"/>
        <v/>
      </c>
      <c r="L254" s="52">
        <f t="shared" si="7"/>
        <v>0</v>
      </c>
    </row>
    <row r="255" spans="1:12" s="53" customFormat="1" x14ac:dyDescent="0.25">
      <c r="A255" s="40"/>
      <c r="B255" s="40" t="str">
        <f>IF(C255="","",IFERROR(INDEX(ESTIMATES!$B:$B,MATCH(C255,ESTIMATES!$A:$A,0)),""))</f>
        <v/>
      </c>
      <c r="C255" s="40"/>
      <c r="D255" s="40"/>
      <c r="E255" s="41"/>
      <c r="F255" s="41"/>
      <c r="G255" s="51"/>
      <c r="H255" s="42"/>
      <c r="I255" s="42" t="str">
        <f>IF(A255="","",IFERROR(SUMIFS(ESTIMATES!$F:$F,ESTIMATES!$A:$A,C255)+SUMIFS(ESTIMATES!$G:$G,ESTIMATES!$A:$A,C255)+SUMIFS(ESTIMATES!$H:$H,ESTIMATES!$A:$A,C255)+SUMIFS(ESTIMATES!$I:$I,ESTIMATES!$A:$A,C255)+SUMIFS(ESTIMATES!$J:$J,ESTIMATES!$A:$A,C255),0))</f>
        <v/>
      </c>
      <c r="J255" s="44" t="str">
        <f>IF(A255="","",SUMIF('JOB COSTING'!$B:$B,A255,'JOB COSTING'!$I:$I))</f>
        <v/>
      </c>
      <c r="K255" s="44" t="str">
        <f t="shared" si="6"/>
        <v/>
      </c>
      <c r="L255" s="52">
        <f t="shared" si="7"/>
        <v>0</v>
      </c>
    </row>
    <row r="256" spans="1:12" s="53" customFormat="1" x14ac:dyDescent="0.25">
      <c r="A256" s="40"/>
      <c r="B256" s="40" t="str">
        <f>IF(C256="","",IFERROR(INDEX(ESTIMATES!$B:$B,MATCH(C256,ESTIMATES!$A:$A,0)),""))</f>
        <v/>
      </c>
      <c r="C256" s="40"/>
      <c r="D256" s="40"/>
      <c r="E256" s="41"/>
      <c r="F256" s="41"/>
      <c r="G256" s="51"/>
      <c r="H256" s="42"/>
      <c r="I256" s="42" t="str">
        <f>IF(A256="","",IFERROR(SUMIFS(ESTIMATES!$F:$F,ESTIMATES!$A:$A,C256)+SUMIFS(ESTIMATES!$G:$G,ESTIMATES!$A:$A,C256)+SUMIFS(ESTIMATES!$H:$H,ESTIMATES!$A:$A,C256)+SUMIFS(ESTIMATES!$I:$I,ESTIMATES!$A:$A,C256)+SUMIFS(ESTIMATES!$J:$J,ESTIMATES!$A:$A,C256),0))</f>
        <v/>
      </c>
      <c r="J256" s="44" t="str">
        <f>IF(A256="","",SUMIF('JOB COSTING'!$B:$B,A256,'JOB COSTING'!$I:$I))</f>
        <v/>
      </c>
      <c r="K256" s="44" t="str">
        <f t="shared" si="6"/>
        <v/>
      </c>
      <c r="L256" s="52">
        <f t="shared" si="7"/>
        <v>0</v>
      </c>
    </row>
    <row r="257" spans="1:12" s="53" customFormat="1" x14ac:dyDescent="0.25">
      <c r="A257" s="40"/>
      <c r="B257" s="40" t="str">
        <f>IF(C257="","",IFERROR(INDEX(ESTIMATES!$B:$B,MATCH(C257,ESTIMATES!$A:$A,0)),""))</f>
        <v/>
      </c>
      <c r="C257" s="40"/>
      <c r="D257" s="40"/>
      <c r="E257" s="41"/>
      <c r="F257" s="41"/>
      <c r="G257" s="51"/>
      <c r="H257" s="42"/>
      <c r="I257" s="42" t="str">
        <f>IF(A257="","",IFERROR(SUMIFS(ESTIMATES!$F:$F,ESTIMATES!$A:$A,C257)+SUMIFS(ESTIMATES!$G:$G,ESTIMATES!$A:$A,C257)+SUMIFS(ESTIMATES!$H:$H,ESTIMATES!$A:$A,C257)+SUMIFS(ESTIMATES!$I:$I,ESTIMATES!$A:$A,C257)+SUMIFS(ESTIMATES!$J:$J,ESTIMATES!$A:$A,C257),0))</f>
        <v/>
      </c>
      <c r="J257" s="44" t="str">
        <f>IF(A257="","",SUMIF('JOB COSTING'!$B:$B,A257,'JOB COSTING'!$I:$I))</f>
        <v/>
      </c>
      <c r="K257" s="44" t="str">
        <f t="shared" si="6"/>
        <v/>
      </c>
      <c r="L257" s="52">
        <f t="shared" si="7"/>
        <v>0</v>
      </c>
    </row>
    <row r="258" spans="1:12" s="53" customFormat="1" x14ac:dyDescent="0.25">
      <c r="A258" s="40"/>
      <c r="B258" s="40" t="str">
        <f>IF(C258="","",IFERROR(INDEX(ESTIMATES!$B:$B,MATCH(C258,ESTIMATES!$A:$A,0)),""))</f>
        <v/>
      </c>
      <c r="C258" s="40"/>
      <c r="D258" s="40"/>
      <c r="E258" s="41"/>
      <c r="F258" s="41"/>
      <c r="G258" s="51"/>
      <c r="H258" s="42"/>
      <c r="I258" s="42" t="str">
        <f>IF(A258="","",IFERROR(SUMIFS(ESTIMATES!$F:$F,ESTIMATES!$A:$A,C258)+SUMIFS(ESTIMATES!$G:$G,ESTIMATES!$A:$A,C258)+SUMIFS(ESTIMATES!$H:$H,ESTIMATES!$A:$A,C258)+SUMIFS(ESTIMATES!$I:$I,ESTIMATES!$A:$A,C258)+SUMIFS(ESTIMATES!$J:$J,ESTIMATES!$A:$A,C258),0))</f>
        <v/>
      </c>
      <c r="J258" s="44" t="str">
        <f>IF(A258="","",SUMIF('JOB COSTING'!$B:$B,A258,'JOB COSTING'!$I:$I))</f>
        <v/>
      </c>
      <c r="K258" s="44" t="str">
        <f t="shared" ref="K258:K321" si="8">IF(A258="","",H258-J258)</f>
        <v/>
      </c>
      <c r="L258" s="52">
        <f t="shared" ref="L258:L321" si="9">IFERROR(K258/H258,0)</f>
        <v>0</v>
      </c>
    </row>
    <row r="259" spans="1:12" s="53" customFormat="1" x14ac:dyDescent="0.25">
      <c r="A259" s="40"/>
      <c r="B259" s="40" t="str">
        <f>IF(C259="","",IFERROR(INDEX(ESTIMATES!$B:$B,MATCH(C259,ESTIMATES!$A:$A,0)),""))</f>
        <v/>
      </c>
      <c r="C259" s="40"/>
      <c r="D259" s="40"/>
      <c r="E259" s="41"/>
      <c r="F259" s="41"/>
      <c r="G259" s="51"/>
      <c r="H259" s="42"/>
      <c r="I259" s="42" t="str">
        <f>IF(A259="","",IFERROR(SUMIFS(ESTIMATES!$F:$F,ESTIMATES!$A:$A,C259)+SUMIFS(ESTIMATES!$G:$G,ESTIMATES!$A:$A,C259)+SUMIFS(ESTIMATES!$H:$H,ESTIMATES!$A:$A,C259)+SUMIFS(ESTIMATES!$I:$I,ESTIMATES!$A:$A,C259)+SUMIFS(ESTIMATES!$J:$J,ESTIMATES!$A:$A,C259),0))</f>
        <v/>
      </c>
      <c r="J259" s="44" t="str">
        <f>IF(A259="","",SUMIF('JOB COSTING'!$B:$B,A259,'JOB COSTING'!$I:$I))</f>
        <v/>
      </c>
      <c r="K259" s="44" t="str">
        <f t="shared" si="8"/>
        <v/>
      </c>
      <c r="L259" s="52">
        <f t="shared" si="9"/>
        <v>0</v>
      </c>
    </row>
    <row r="260" spans="1:12" s="53" customFormat="1" x14ac:dyDescent="0.25">
      <c r="A260" s="40"/>
      <c r="B260" s="40" t="str">
        <f>IF(C260="","",IFERROR(INDEX(ESTIMATES!$B:$B,MATCH(C260,ESTIMATES!$A:$A,0)),""))</f>
        <v/>
      </c>
      <c r="C260" s="40"/>
      <c r="D260" s="40"/>
      <c r="E260" s="41"/>
      <c r="F260" s="41"/>
      <c r="G260" s="51"/>
      <c r="H260" s="42"/>
      <c r="I260" s="42" t="str">
        <f>IF(A260="","",IFERROR(SUMIFS(ESTIMATES!$F:$F,ESTIMATES!$A:$A,C260)+SUMIFS(ESTIMATES!$G:$G,ESTIMATES!$A:$A,C260)+SUMIFS(ESTIMATES!$H:$H,ESTIMATES!$A:$A,C260)+SUMIFS(ESTIMATES!$I:$I,ESTIMATES!$A:$A,C260)+SUMIFS(ESTIMATES!$J:$J,ESTIMATES!$A:$A,C260),0))</f>
        <v/>
      </c>
      <c r="J260" s="44" t="str">
        <f>IF(A260="","",SUMIF('JOB COSTING'!$B:$B,A260,'JOB COSTING'!$I:$I))</f>
        <v/>
      </c>
      <c r="K260" s="44" t="str">
        <f t="shared" si="8"/>
        <v/>
      </c>
      <c r="L260" s="52">
        <f t="shared" si="9"/>
        <v>0</v>
      </c>
    </row>
    <row r="261" spans="1:12" s="53" customFormat="1" x14ac:dyDescent="0.25">
      <c r="A261" s="40"/>
      <c r="B261" s="40" t="str">
        <f>IF(C261="","",IFERROR(INDEX(ESTIMATES!$B:$B,MATCH(C261,ESTIMATES!$A:$A,0)),""))</f>
        <v/>
      </c>
      <c r="C261" s="40"/>
      <c r="D261" s="40"/>
      <c r="E261" s="41"/>
      <c r="F261" s="41"/>
      <c r="G261" s="51"/>
      <c r="H261" s="42"/>
      <c r="I261" s="42" t="str">
        <f>IF(A261="","",IFERROR(SUMIFS(ESTIMATES!$F:$F,ESTIMATES!$A:$A,C261)+SUMIFS(ESTIMATES!$G:$G,ESTIMATES!$A:$A,C261)+SUMIFS(ESTIMATES!$H:$H,ESTIMATES!$A:$A,C261)+SUMIFS(ESTIMATES!$I:$I,ESTIMATES!$A:$A,C261)+SUMIFS(ESTIMATES!$J:$J,ESTIMATES!$A:$A,C261),0))</f>
        <v/>
      </c>
      <c r="J261" s="44" t="str">
        <f>IF(A261="","",SUMIF('JOB COSTING'!$B:$B,A261,'JOB COSTING'!$I:$I))</f>
        <v/>
      </c>
      <c r="K261" s="44" t="str">
        <f t="shared" si="8"/>
        <v/>
      </c>
      <c r="L261" s="52">
        <f t="shared" si="9"/>
        <v>0</v>
      </c>
    </row>
    <row r="262" spans="1:12" s="53" customFormat="1" x14ac:dyDescent="0.25">
      <c r="A262" s="40"/>
      <c r="B262" s="40" t="str">
        <f>IF(C262="","",IFERROR(INDEX(ESTIMATES!$B:$B,MATCH(C262,ESTIMATES!$A:$A,0)),""))</f>
        <v/>
      </c>
      <c r="C262" s="40"/>
      <c r="D262" s="40"/>
      <c r="E262" s="41"/>
      <c r="F262" s="41"/>
      <c r="G262" s="51"/>
      <c r="H262" s="42"/>
      <c r="I262" s="42" t="str">
        <f>IF(A262="","",IFERROR(SUMIFS(ESTIMATES!$F:$F,ESTIMATES!$A:$A,C262)+SUMIFS(ESTIMATES!$G:$G,ESTIMATES!$A:$A,C262)+SUMIFS(ESTIMATES!$H:$H,ESTIMATES!$A:$A,C262)+SUMIFS(ESTIMATES!$I:$I,ESTIMATES!$A:$A,C262)+SUMIFS(ESTIMATES!$J:$J,ESTIMATES!$A:$A,C262),0))</f>
        <v/>
      </c>
      <c r="J262" s="44" t="str">
        <f>IF(A262="","",SUMIF('JOB COSTING'!$B:$B,A262,'JOB COSTING'!$I:$I))</f>
        <v/>
      </c>
      <c r="K262" s="44" t="str">
        <f t="shared" si="8"/>
        <v/>
      </c>
      <c r="L262" s="52">
        <f t="shared" si="9"/>
        <v>0</v>
      </c>
    </row>
    <row r="263" spans="1:12" s="53" customFormat="1" x14ac:dyDescent="0.25">
      <c r="A263" s="40"/>
      <c r="B263" s="40" t="str">
        <f>IF(C263="","",IFERROR(INDEX(ESTIMATES!$B:$B,MATCH(C263,ESTIMATES!$A:$A,0)),""))</f>
        <v/>
      </c>
      <c r="C263" s="40"/>
      <c r="D263" s="40"/>
      <c r="E263" s="41"/>
      <c r="F263" s="41"/>
      <c r="G263" s="51"/>
      <c r="H263" s="42"/>
      <c r="I263" s="42" t="str">
        <f>IF(A263="","",IFERROR(SUMIFS(ESTIMATES!$F:$F,ESTIMATES!$A:$A,C263)+SUMIFS(ESTIMATES!$G:$G,ESTIMATES!$A:$A,C263)+SUMIFS(ESTIMATES!$H:$H,ESTIMATES!$A:$A,C263)+SUMIFS(ESTIMATES!$I:$I,ESTIMATES!$A:$A,C263)+SUMIFS(ESTIMATES!$J:$J,ESTIMATES!$A:$A,C263),0))</f>
        <v/>
      </c>
      <c r="J263" s="44" t="str">
        <f>IF(A263="","",SUMIF('JOB COSTING'!$B:$B,A263,'JOB COSTING'!$I:$I))</f>
        <v/>
      </c>
      <c r="K263" s="44" t="str">
        <f t="shared" si="8"/>
        <v/>
      </c>
      <c r="L263" s="52">
        <f t="shared" si="9"/>
        <v>0</v>
      </c>
    </row>
    <row r="264" spans="1:12" s="53" customFormat="1" x14ac:dyDescent="0.25">
      <c r="A264" s="40"/>
      <c r="B264" s="40" t="str">
        <f>IF(C264="","",IFERROR(INDEX(ESTIMATES!$B:$B,MATCH(C264,ESTIMATES!$A:$A,0)),""))</f>
        <v/>
      </c>
      <c r="C264" s="40"/>
      <c r="D264" s="40"/>
      <c r="E264" s="41"/>
      <c r="F264" s="41"/>
      <c r="G264" s="51"/>
      <c r="H264" s="42"/>
      <c r="I264" s="42" t="str">
        <f>IF(A264="","",IFERROR(SUMIFS(ESTIMATES!$F:$F,ESTIMATES!$A:$A,C264)+SUMIFS(ESTIMATES!$G:$G,ESTIMATES!$A:$A,C264)+SUMIFS(ESTIMATES!$H:$H,ESTIMATES!$A:$A,C264)+SUMIFS(ESTIMATES!$I:$I,ESTIMATES!$A:$A,C264)+SUMIFS(ESTIMATES!$J:$J,ESTIMATES!$A:$A,C264),0))</f>
        <v/>
      </c>
      <c r="J264" s="44" t="str">
        <f>IF(A264="","",SUMIF('JOB COSTING'!$B:$B,A264,'JOB COSTING'!$I:$I))</f>
        <v/>
      </c>
      <c r="K264" s="44" t="str">
        <f t="shared" si="8"/>
        <v/>
      </c>
      <c r="L264" s="52">
        <f t="shared" si="9"/>
        <v>0</v>
      </c>
    </row>
    <row r="265" spans="1:12" s="53" customFormat="1" x14ac:dyDescent="0.25">
      <c r="A265" s="40"/>
      <c r="B265" s="40" t="str">
        <f>IF(C265="","",IFERROR(INDEX(ESTIMATES!$B:$B,MATCH(C265,ESTIMATES!$A:$A,0)),""))</f>
        <v/>
      </c>
      <c r="C265" s="40"/>
      <c r="D265" s="40"/>
      <c r="E265" s="41"/>
      <c r="F265" s="41"/>
      <c r="G265" s="51"/>
      <c r="H265" s="42"/>
      <c r="I265" s="42" t="str">
        <f>IF(A265="","",IFERROR(SUMIFS(ESTIMATES!$F:$F,ESTIMATES!$A:$A,C265)+SUMIFS(ESTIMATES!$G:$G,ESTIMATES!$A:$A,C265)+SUMIFS(ESTIMATES!$H:$H,ESTIMATES!$A:$A,C265)+SUMIFS(ESTIMATES!$I:$I,ESTIMATES!$A:$A,C265)+SUMIFS(ESTIMATES!$J:$J,ESTIMATES!$A:$A,C265),0))</f>
        <v/>
      </c>
      <c r="J265" s="44" t="str">
        <f>IF(A265="","",SUMIF('JOB COSTING'!$B:$B,A265,'JOB COSTING'!$I:$I))</f>
        <v/>
      </c>
      <c r="K265" s="44" t="str">
        <f t="shared" si="8"/>
        <v/>
      </c>
      <c r="L265" s="52">
        <f t="shared" si="9"/>
        <v>0</v>
      </c>
    </row>
    <row r="266" spans="1:12" s="53" customFormat="1" x14ac:dyDescent="0.25">
      <c r="A266" s="40"/>
      <c r="B266" s="40" t="str">
        <f>IF(C266="","",IFERROR(INDEX(ESTIMATES!$B:$B,MATCH(C266,ESTIMATES!$A:$A,0)),""))</f>
        <v/>
      </c>
      <c r="C266" s="40"/>
      <c r="D266" s="40"/>
      <c r="E266" s="41"/>
      <c r="F266" s="41"/>
      <c r="G266" s="51"/>
      <c r="H266" s="42"/>
      <c r="I266" s="42" t="str">
        <f>IF(A266="","",IFERROR(SUMIFS(ESTIMATES!$F:$F,ESTIMATES!$A:$A,C266)+SUMIFS(ESTIMATES!$G:$G,ESTIMATES!$A:$A,C266)+SUMIFS(ESTIMATES!$H:$H,ESTIMATES!$A:$A,C266)+SUMIFS(ESTIMATES!$I:$I,ESTIMATES!$A:$A,C266)+SUMIFS(ESTIMATES!$J:$J,ESTIMATES!$A:$A,C266),0))</f>
        <v/>
      </c>
      <c r="J266" s="44" t="str">
        <f>IF(A266="","",SUMIF('JOB COSTING'!$B:$B,A266,'JOB COSTING'!$I:$I))</f>
        <v/>
      </c>
      <c r="K266" s="44" t="str">
        <f t="shared" si="8"/>
        <v/>
      </c>
      <c r="L266" s="52">
        <f t="shared" si="9"/>
        <v>0</v>
      </c>
    </row>
    <row r="267" spans="1:12" s="53" customFormat="1" x14ac:dyDescent="0.25">
      <c r="A267" s="40"/>
      <c r="B267" s="40" t="str">
        <f>IF(C267="","",IFERROR(INDEX(ESTIMATES!$B:$B,MATCH(C267,ESTIMATES!$A:$A,0)),""))</f>
        <v/>
      </c>
      <c r="C267" s="40"/>
      <c r="D267" s="40"/>
      <c r="E267" s="41"/>
      <c r="F267" s="41"/>
      <c r="G267" s="51"/>
      <c r="H267" s="42"/>
      <c r="I267" s="42" t="str">
        <f>IF(A267="","",IFERROR(SUMIFS(ESTIMATES!$F:$F,ESTIMATES!$A:$A,C267)+SUMIFS(ESTIMATES!$G:$G,ESTIMATES!$A:$A,C267)+SUMIFS(ESTIMATES!$H:$H,ESTIMATES!$A:$A,C267)+SUMIFS(ESTIMATES!$I:$I,ESTIMATES!$A:$A,C267)+SUMIFS(ESTIMATES!$J:$J,ESTIMATES!$A:$A,C267),0))</f>
        <v/>
      </c>
      <c r="J267" s="44" t="str">
        <f>IF(A267="","",SUMIF('JOB COSTING'!$B:$B,A267,'JOB COSTING'!$I:$I))</f>
        <v/>
      </c>
      <c r="K267" s="44" t="str">
        <f t="shared" si="8"/>
        <v/>
      </c>
      <c r="L267" s="52">
        <f t="shared" si="9"/>
        <v>0</v>
      </c>
    </row>
    <row r="268" spans="1:12" s="53" customFormat="1" x14ac:dyDescent="0.25">
      <c r="A268" s="40"/>
      <c r="B268" s="40" t="str">
        <f>IF(C268="","",IFERROR(INDEX(ESTIMATES!$B:$B,MATCH(C268,ESTIMATES!$A:$A,0)),""))</f>
        <v/>
      </c>
      <c r="C268" s="40"/>
      <c r="D268" s="40"/>
      <c r="E268" s="41"/>
      <c r="F268" s="41"/>
      <c r="G268" s="51"/>
      <c r="H268" s="42"/>
      <c r="I268" s="42" t="str">
        <f>IF(A268="","",IFERROR(SUMIFS(ESTIMATES!$F:$F,ESTIMATES!$A:$A,C268)+SUMIFS(ESTIMATES!$G:$G,ESTIMATES!$A:$A,C268)+SUMIFS(ESTIMATES!$H:$H,ESTIMATES!$A:$A,C268)+SUMIFS(ESTIMATES!$I:$I,ESTIMATES!$A:$A,C268)+SUMIFS(ESTIMATES!$J:$J,ESTIMATES!$A:$A,C268),0))</f>
        <v/>
      </c>
      <c r="J268" s="44" t="str">
        <f>IF(A268="","",SUMIF('JOB COSTING'!$B:$B,A268,'JOB COSTING'!$I:$I))</f>
        <v/>
      </c>
      <c r="K268" s="44" t="str">
        <f t="shared" si="8"/>
        <v/>
      </c>
      <c r="L268" s="52">
        <f t="shared" si="9"/>
        <v>0</v>
      </c>
    </row>
    <row r="269" spans="1:12" s="53" customFormat="1" x14ac:dyDescent="0.25">
      <c r="A269" s="40"/>
      <c r="B269" s="40" t="str">
        <f>IF(C269="","",IFERROR(INDEX(ESTIMATES!$B:$B,MATCH(C269,ESTIMATES!$A:$A,0)),""))</f>
        <v/>
      </c>
      <c r="C269" s="40"/>
      <c r="D269" s="40"/>
      <c r="E269" s="41"/>
      <c r="F269" s="41"/>
      <c r="G269" s="51"/>
      <c r="H269" s="42"/>
      <c r="I269" s="42" t="str">
        <f>IF(A269="","",IFERROR(SUMIFS(ESTIMATES!$F:$F,ESTIMATES!$A:$A,C269)+SUMIFS(ESTIMATES!$G:$G,ESTIMATES!$A:$A,C269)+SUMIFS(ESTIMATES!$H:$H,ESTIMATES!$A:$A,C269)+SUMIFS(ESTIMATES!$I:$I,ESTIMATES!$A:$A,C269)+SUMIFS(ESTIMATES!$J:$J,ESTIMATES!$A:$A,C269),0))</f>
        <v/>
      </c>
      <c r="J269" s="44" t="str">
        <f>IF(A269="","",SUMIF('JOB COSTING'!$B:$B,A269,'JOB COSTING'!$I:$I))</f>
        <v/>
      </c>
      <c r="K269" s="44" t="str">
        <f t="shared" si="8"/>
        <v/>
      </c>
      <c r="L269" s="52">
        <f t="shared" si="9"/>
        <v>0</v>
      </c>
    </row>
    <row r="270" spans="1:12" s="53" customFormat="1" x14ac:dyDescent="0.25">
      <c r="A270" s="40"/>
      <c r="B270" s="40" t="str">
        <f>IF(C270="","",IFERROR(INDEX(ESTIMATES!$B:$B,MATCH(C270,ESTIMATES!$A:$A,0)),""))</f>
        <v/>
      </c>
      <c r="C270" s="40"/>
      <c r="D270" s="40"/>
      <c r="E270" s="41"/>
      <c r="F270" s="41"/>
      <c r="G270" s="51"/>
      <c r="H270" s="42"/>
      <c r="I270" s="42" t="str">
        <f>IF(A270="","",IFERROR(SUMIFS(ESTIMATES!$F:$F,ESTIMATES!$A:$A,C270)+SUMIFS(ESTIMATES!$G:$G,ESTIMATES!$A:$A,C270)+SUMIFS(ESTIMATES!$H:$H,ESTIMATES!$A:$A,C270)+SUMIFS(ESTIMATES!$I:$I,ESTIMATES!$A:$A,C270)+SUMIFS(ESTIMATES!$J:$J,ESTIMATES!$A:$A,C270),0))</f>
        <v/>
      </c>
      <c r="J270" s="44" t="str">
        <f>IF(A270="","",SUMIF('JOB COSTING'!$B:$B,A270,'JOB COSTING'!$I:$I))</f>
        <v/>
      </c>
      <c r="K270" s="44" t="str">
        <f t="shared" si="8"/>
        <v/>
      </c>
      <c r="L270" s="52">
        <f t="shared" si="9"/>
        <v>0</v>
      </c>
    </row>
    <row r="271" spans="1:12" s="53" customFormat="1" x14ac:dyDescent="0.25">
      <c r="A271" s="40"/>
      <c r="B271" s="40" t="str">
        <f>IF(C271="","",IFERROR(INDEX(ESTIMATES!$B:$B,MATCH(C271,ESTIMATES!$A:$A,0)),""))</f>
        <v/>
      </c>
      <c r="C271" s="40"/>
      <c r="D271" s="40"/>
      <c r="E271" s="41"/>
      <c r="F271" s="41"/>
      <c r="G271" s="51"/>
      <c r="H271" s="42"/>
      <c r="I271" s="42" t="str">
        <f>IF(A271="","",IFERROR(SUMIFS(ESTIMATES!$F:$F,ESTIMATES!$A:$A,C271)+SUMIFS(ESTIMATES!$G:$G,ESTIMATES!$A:$A,C271)+SUMIFS(ESTIMATES!$H:$H,ESTIMATES!$A:$A,C271)+SUMIFS(ESTIMATES!$I:$I,ESTIMATES!$A:$A,C271)+SUMIFS(ESTIMATES!$J:$J,ESTIMATES!$A:$A,C271),0))</f>
        <v/>
      </c>
      <c r="J271" s="44" t="str">
        <f>IF(A271="","",SUMIF('JOB COSTING'!$B:$B,A271,'JOB COSTING'!$I:$I))</f>
        <v/>
      </c>
      <c r="K271" s="44" t="str">
        <f t="shared" si="8"/>
        <v/>
      </c>
      <c r="L271" s="52">
        <f t="shared" si="9"/>
        <v>0</v>
      </c>
    </row>
    <row r="272" spans="1:12" s="53" customFormat="1" x14ac:dyDescent="0.25">
      <c r="A272" s="40"/>
      <c r="B272" s="40" t="str">
        <f>IF(C272="","",IFERROR(INDEX(ESTIMATES!$B:$B,MATCH(C272,ESTIMATES!$A:$A,0)),""))</f>
        <v/>
      </c>
      <c r="C272" s="40"/>
      <c r="D272" s="40"/>
      <c r="E272" s="41"/>
      <c r="F272" s="41"/>
      <c r="G272" s="51"/>
      <c r="H272" s="42"/>
      <c r="I272" s="42" t="str">
        <f>IF(A272="","",IFERROR(SUMIFS(ESTIMATES!$F:$F,ESTIMATES!$A:$A,C272)+SUMIFS(ESTIMATES!$G:$G,ESTIMATES!$A:$A,C272)+SUMIFS(ESTIMATES!$H:$H,ESTIMATES!$A:$A,C272)+SUMIFS(ESTIMATES!$I:$I,ESTIMATES!$A:$A,C272)+SUMIFS(ESTIMATES!$J:$J,ESTIMATES!$A:$A,C272),0))</f>
        <v/>
      </c>
      <c r="J272" s="44" t="str">
        <f>IF(A272="","",SUMIF('JOB COSTING'!$B:$B,A272,'JOB COSTING'!$I:$I))</f>
        <v/>
      </c>
      <c r="K272" s="44" t="str">
        <f t="shared" si="8"/>
        <v/>
      </c>
      <c r="L272" s="52">
        <f t="shared" si="9"/>
        <v>0</v>
      </c>
    </row>
    <row r="273" spans="1:12" s="53" customFormat="1" x14ac:dyDescent="0.25">
      <c r="A273" s="40"/>
      <c r="B273" s="40" t="str">
        <f>IF(C273="","",IFERROR(INDEX(ESTIMATES!$B:$B,MATCH(C273,ESTIMATES!$A:$A,0)),""))</f>
        <v/>
      </c>
      <c r="C273" s="40"/>
      <c r="D273" s="40"/>
      <c r="E273" s="41"/>
      <c r="F273" s="41"/>
      <c r="G273" s="51"/>
      <c r="H273" s="42"/>
      <c r="I273" s="42" t="str">
        <f>IF(A273="","",IFERROR(SUMIFS(ESTIMATES!$F:$F,ESTIMATES!$A:$A,C273)+SUMIFS(ESTIMATES!$G:$G,ESTIMATES!$A:$A,C273)+SUMIFS(ESTIMATES!$H:$H,ESTIMATES!$A:$A,C273)+SUMIFS(ESTIMATES!$I:$I,ESTIMATES!$A:$A,C273)+SUMIFS(ESTIMATES!$J:$J,ESTIMATES!$A:$A,C273),0))</f>
        <v/>
      </c>
      <c r="J273" s="44" t="str">
        <f>IF(A273="","",SUMIF('JOB COSTING'!$B:$B,A273,'JOB COSTING'!$I:$I))</f>
        <v/>
      </c>
      <c r="K273" s="44" t="str">
        <f t="shared" si="8"/>
        <v/>
      </c>
      <c r="L273" s="52">
        <f t="shared" si="9"/>
        <v>0</v>
      </c>
    </row>
    <row r="274" spans="1:12" s="53" customFormat="1" x14ac:dyDescent="0.25">
      <c r="A274" s="40"/>
      <c r="B274" s="40" t="str">
        <f>IF(C274="","",IFERROR(INDEX(ESTIMATES!$B:$B,MATCH(C274,ESTIMATES!$A:$A,0)),""))</f>
        <v/>
      </c>
      <c r="C274" s="40"/>
      <c r="D274" s="40"/>
      <c r="E274" s="41"/>
      <c r="F274" s="41"/>
      <c r="G274" s="51"/>
      <c r="H274" s="42"/>
      <c r="I274" s="42" t="str">
        <f>IF(A274="","",IFERROR(SUMIFS(ESTIMATES!$F:$F,ESTIMATES!$A:$A,C274)+SUMIFS(ESTIMATES!$G:$G,ESTIMATES!$A:$A,C274)+SUMIFS(ESTIMATES!$H:$H,ESTIMATES!$A:$A,C274)+SUMIFS(ESTIMATES!$I:$I,ESTIMATES!$A:$A,C274)+SUMIFS(ESTIMATES!$J:$J,ESTIMATES!$A:$A,C274),0))</f>
        <v/>
      </c>
      <c r="J274" s="44" t="str">
        <f>IF(A274="","",SUMIF('JOB COSTING'!$B:$B,A274,'JOB COSTING'!$I:$I))</f>
        <v/>
      </c>
      <c r="K274" s="44" t="str">
        <f t="shared" si="8"/>
        <v/>
      </c>
      <c r="L274" s="52">
        <f t="shared" si="9"/>
        <v>0</v>
      </c>
    </row>
    <row r="275" spans="1:12" s="53" customFormat="1" x14ac:dyDescent="0.25">
      <c r="A275" s="40"/>
      <c r="B275" s="40" t="str">
        <f>IF(C275="","",IFERROR(INDEX(ESTIMATES!$B:$B,MATCH(C275,ESTIMATES!$A:$A,0)),""))</f>
        <v/>
      </c>
      <c r="C275" s="40"/>
      <c r="D275" s="40"/>
      <c r="E275" s="41"/>
      <c r="F275" s="41"/>
      <c r="G275" s="51"/>
      <c r="H275" s="42"/>
      <c r="I275" s="42" t="str">
        <f>IF(A275="","",IFERROR(SUMIFS(ESTIMATES!$F:$F,ESTIMATES!$A:$A,C275)+SUMIFS(ESTIMATES!$G:$G,ESTIMATES!$A:$A,C275)+SUMIFS(ESTIMATES!$H:$H,ESTIMATES!$A:$A,C275)+SUMIFS(ESTIMATES!$I:$I,ESTIMATES!$A:$A,C275)+SUMIFS(ESTIMATES!$J:$J,ESTIMATES!$A:$A,C275),0))</f>
        <v/>
      </c>
      <c r="J275" s="44" t="str">
        <f>IF(A275="","",SUMIF('JOB COSTING'!$B:$B,A275,'JOB COSTING'!$I:$I))</f>
        <v/>
      </c>
      <c r="K275" s="44" t="str">
        <f t="shared" si="8"/>
        <v/>
      </c>
      <c r="L275" s="52">
        <f t="shared" si="9"/>
        <v>0</v>
      </c>
    </row>
    <row r="276" spans="1:12" s="53" customFormat="1" x14ac:dyDescent="0.25">
      <c r="A276" s="40"/>
      <c r="B276" s="40" t="str">
        <f>IF(C276="","",IFERROR(INDEX(ESTIMATES!$B:$B,MATCH(C276,ESTIMATES!$A:$A,0)),""))</f>
        <v/>
      </c>
      <c r="C276" s="40"/>
      <c r="D276" s="40"/>
      <c r="E276" s="41"/>
      <c r="F276" s="41"/>
      <c r="G276" s="51"/>
      <c r="H276" s="42"/>
      <c r="I276" s="42" t="str">
        <f>IF(A276="","",IFERROR(SUMIFS(ESTIMATES!$F:$F,ESTIMATES!$A:$A,C276)+SUMIFS(ESTIMATES!$G:$G,ESTIMATES!$A:$A,C276)+SUMIFS(ESTIMATES!$H:$H,ESTIMATES!$A:$A,C276)+SUMIFS(ESTIMATES!$I:$I,ESTIMATES!$A:$A,C276)+SUMIFS(ESTIMATES!$J:$J,ESTIMATES!$A:$A,C276),0))</f>
        <v/>
      </c>
      <c r="J276" s="44" t="str">
        <f>IF(A276="","",SUMIF('JOB COSTING'!$B:$B,A276,'JOB COSTING'!$I:$I))</f>
        <v/>
      </c>
      <c r="K276" s="44" t="str">
        <f t="shared" si="8"/>
        <v/>
      </c>
      <c r="L276" s="52">
        <f t="shared" si="9"/>
        <v>0</v>
      </c>
    </row>
    <row r="277" spans="1:12" s="53" customFormat="1" x14ac:dyDescent="0.25">
      <c r="A277" s="40"/>
      <c r="B277" s="40" t="str">
        <f>IF(C277="","",IFERROR(INDEX(ESTIMATES!$B:$B,MATCH(C277,ESTIMATES!$A:$A,0)),""))</f>
        <v/>
      </c>
      <c r="C277" s="40"/>
      <c r="D277" s="40"/>
      <c r="E277" s="41"/>
      <c r="F277" s="41"/>
      <c r="G277" s="51"/>
      <c r="H277" s="42"/>
      <c r="I277" s="42" t="str">
        <f>IF(A277="","",IFERROR(SUMIFS(ESTIMATES!$F:$F,ESTIMATES!$A:$A,C277)+SUMIFS(ESTIMATES!$G:$G,ESTIMATES!$A:$A,C277)+SUMIFS(ESTIMATES!$H:$H,ESTIMATES!$A:$A,C277)+SUMIFS(ESTIMATES!$I:$I,ESTIMATES!$A:$A,C277)+SUMIFS(ESTIMATES!$J:$J,ESTIMATES!$A:$A,C277),0))</f>
        <v/>
      </c>
      <c r="J277" s="44" t="str">
        <f>IF(A277="","",SUMIF('JOB COSTING'!$B:$B,A277,'JOB COSTING'!$I:$I))</f>
        <v/>
      </c>
      <c r="K277" s="44" t="str">
        <f t="shared" si="8"/>
        <v/>
      </c>
      <c r="L277" s="52">
        <f t="shared" si="9"/>
        <v>0</v>
      </c>
    </row>
    <row r="278" spans="1:12" s="53" customFormat="1" x14ac:dyDescent="0.25">
      <c r="A278" s="40"/>
      <c r="B278" s="40" t="str">
        <f>IF(C278="","",IFERROR(INDEX(ESTIMATES!$B:$B,MATCH(C278,ESTIMATES!$A:$A,0)),""))</f>
        <v/>
      </c>
      <c r="C278" s="40"/>
      <c r="D278" s="40"/>
      <c r="E278" s="41"/>
      <c r="F278" s="41"/>
      <c r="G278" s="51"/>
      <c r="H278" s="42"/>
      <c r="I278" s="42" t="str">
        <f>IF(A278="","",IFERROR(SUMIFS(ESTIMATES!$F:$F,ESTIMATES!$A:$A,C278)+SUMIFS(ESTIMATES!$G:$G,ESTIMATES!$A:$A,C278)+SUMIFS(ESTIMATES!$H:$H,ESTIMATES!$A:$A,C278)+SUMIFS(ESTIMATES!$I:$I,ESTIMATES!$A:$A,C278)+SUMIFS(ESTIMATES!$J:$J,ESTIMATES!$A:$A,C278),0))</f>
        <v/>
      </c>
      <c r="J278" s="44" t="str">
        <f>IF(A278="","",SUMIF('JOB COSTING'!$B:$B,A278,'JOB COSTING'!$I:$I))</f>
        <v/>
      </c>
      <c r="K278" s="44" t="str">
        <f t="shared" si="8"/>
        <v/>
      </c>
      <c r="L278" s="52">
        <f t="shared" si="9"/>
        <v>0</v>
      </c>
    </row>
    <row r="279" spans="1:12" s="53" customFormat="1" x14ac:dyDescent="0.25">
      <c r="A279" s="40"/>
      <c r="B279" s="40" t="str">
        <f>IF(C279="","",IFERROR(INDEX(ESTIMATES!$B:$B,MATCH(C279,ESTIMATES!$A:$A,0)),""))</f>
        <v/>
      </c>
      <c r="C279" s="40"/>
      <c r="D279" s="40"/>
      <c r="E279" s="41"/>
      <c r="F279" s="41"/>
      <c r="G279" s="51"/>
      <c r="H279" s="42"/>
      <c r="I279" s="42" t="str">
        <f>IF(A279="","",IFERROR(SUMIFS(ESTIMATES!$F:$F,ESTIMATES!$A:$A,C279)+SUMIFS(ESTIMATES!$G:$G,ESTIMATES!$A:$A,C279)+SUMIFS(ESTIMATES!$H:$H,ESTIMATES!$A:$A,C279)+SUMIFS(ESTIMATES!$I:$I,ESTIMATES!$A:$A,C279)+SUMIFS(ESTIMATES!$J:$J,ESTIMATES!$A:$A,C279),0))</f>
        <v/>
      </c>
      <c r="J279" s="44" t="str">
        <f>IF(A279="","",SUMIF('JOB COSTING'!$B:$B,A279,'JOB COSTING'!$I:$I))</f>
        <v/>
      </c>
      <c r="K279" s="44" t="str">
        <f t="shared" si="8"/>
        <v/>
      </c>
      <c r="L279" s="52">
        <f t="shared" si="9"/>
        <v>0</v>
      </c>
    </row>
    <row r="280" spans="1:12" s="53" customFormat="1" x14ac:dyDescent="0.25">
      <c r="A280" s="40"/>
      <c r="B280" s="40" t="str">
        <f>IF(C280="","",IFERROR(INDEX(ESTIMATES!$B:$B,MATCH(C280,ESTIMATES!$A:$A,0)),""))</f>
        <v/>
      </c>
      <c r="C280" s="40"/>
      <c r="D280" s="40"/>
      <c r="E280" s="41"/>
      <c r="F280" s="41"/>
      <c r="G280" s="51"/>
      <c r="H280" s="42"/>
      <c r="I280" s="42" t="str">
        <f>IF(A280="","",IFERROR(SUMIFS(ESTIMATES!$F:$F,ESTIMATES!$A:$A,C280)+SUMIFS(ESTIMATES!$G:$G,ESTIMATES!$A:$A,C280)+SUMIFS(ESTIMATES!$H:$H,ESTIMATES!$A:$A,C280)+SUMIFS(ESTIMATES!$I:$I,ESTIMATES!$A:$A,C280)+SUMIFS(ESTIMATES!$J:$J,ESTIMATES!$A:$A,C280),0))</f>
        <v/>
      </c>
      <c r="J280" s="44" t="str">
        <f>IF(A280="","",SUMIF('JOB COSTING'!$B:$B,A280,'JOB COSTING'!$I:$I))</f>
        <v/>
      </c>
      <c r="K280" s="44" t="str">
        <f t="shared" si="8"/>
        <v/>
      </c>
      <c r="L280" s="52">
        <f t="shared" si="9"/>
        <v>0</v>
      </c>
    </row>
    <row r="281" spans="1:12" s="53" customFormat="1" x14ac:dyDescent="0.25">
      <c r="A281" s="40"/>
      <c r="B281" s="40" t="str">
        <f>IF(C281="","",IFERROR(INDEX(ESTIMATES!$B:$B,MATCH(C281,ESTIMATES!$A:$A,0)),""))</f>
        <v/>
      </c>
      <c r="C281" s="40"/>
      <c r="D281" s="40"/>
      <c r="E281" s="41"/>
      <c r="F281" s="41"/>
      <c r="G281" s="51"/>
      <c r="H281" s="42"/>
      <c r="I281" s="42" t="str">
        <f>IF(A281="","",IFERROR(SUMIFS(ESTIMATES!$F:$F,ESTIMATES!$A:$A,C281)+SUMIFS(ESTIMATES!$G:$G,ESTIMATES!$A:$A,C281)+SUMIFS(ESTIMATES!$H:$H,ESTIMATES!$A:$A,C281)+SUMIFS(ESTIMATES!$I:$I,ESTIMATES!$A:$A,C281)+SUMIFS(ESTIMATES!$J:$J,ESTIMATES!$A:$A,C281),0))</f>
        <v/>
      </c>
      <c r="J281" s="44" t="str">
        <f>IF(A281="","",SUMIF('JOB COSTING'!$B:$B,A281,'JOB COSTING'!$I:$I))</f>
        <v/>
      </c>
      <c r="K281" s="44" t="str">
        <f t="shared" si="8"/>
        <v/>
      </c>
      <c r="L281" s="52">
        <f t="shared" si="9"/>
        <v>0</v>
      </c>
    </row>
    <row r="282" spans="1:12" s="53" customFormat="1" x14ac:dyDescent="0.25">
      <c r="A282" s="40"/>
      <c r="B282" s="40" t="str">
        <f>IF(C282="","",IFERROR(INDEX(ESTIMATES!$B:$B,MATCH(C282,ESTIMATES!$A:$A,0)),""))</f>
        <v/>
      </c>
      <c r="C282" s="40"/>
      <c r="D282" s="40"/>
      <c r="E282" s="41"/>
      <c r="F282" s="41"/>
      <c r="G282" s="51"/>
      <c r="H282" s="42"/>
      <c r="I282" s="42" t="str">
        <f>IF(A282="","",IFERROR(SUMIFS(ESTIMATES!$F:$F,ESTIMATES!$A:$A,C282)+SUMIFS(ESTIMATES!$G:$G,ESTIMATES!$A:$A,C282)+SUMIFS(ESTIMATES!$H:$H,ESTIMATES!$A:$A,C282)+SUMIFS(ESTIMATES!$I:$I,ESTIMATES!$A:$A,C282)+SUMIFS(ESTIMATES!$J:$J,ESTIMATES!$A:$A,C282),0))</f>
        <v/>
      </c>
      <c r="J282" s="44" t="str">
        <f>IF(A282="","",SUMIF('JOB COSTING'!$B:$B,A282,'JOB COSTING'!$I:$I))</f>
        <v/>
      </c>
      <c r="K282" s="44" t="str">
        <f t="shared" si="8"/>
        <v/>
      </c>
      <c r="L282" s="52">
        <f t="shared" si="9"/>
        <v>0</v>
      </c>
    </row>
    <row r="283" spans="1:12" s="53" customFormat="1" x14ac:dyDescent="0.25">
      <c r="A283" s="40"/>
      <c r="B283" s="40" t="str">
        <f>IF(C283="","",IFERROR(INDEX(ESTIMATES!$B:$B,MATCH(C283,ESTIMATES!$A:$A,0)),""))</f>
        <v/>
      </c>
      <c r="C283" s="40"/>
      <c r="D283" s="40"/>
      <c r="E283" s="41"/>
      <c r="F283" s="41"/>
      <c r="G283" s="51"/>
      <c r="H283" s="42"/>
      <c r="I283" s="42" t="str">
        <f>IF(A283="","",IFERROR(SUMIFS(ESTIMATES!$F:$F,ESTIMATES!$A:$A,C283)+SUMIFS(ESTIMATES!$G:$G,ESTIMATES!$A:$A,C283)+SUMIFS(ESTIMATES!$H:$H,ESTIMATES!$A:$A,C283)+SUMIFS(ESTIMATES!$I:$I,ESTIMATES!$A:$A,C283)+SUMIFS(ESTIMATES!$J:$J,ESTIMATES!$A:$A,C283),0))</f>
        <v/>
      </c>
      <c r="J283" s="44" t="str">
        <f>IF(A283="","",SUMIF('JOB COSTING'!$B:$B,A283,'JOB COSTING'!$I:$I))</f>
        <v/>
      </c>
      <c r="K283" s="44" t="str">
        <f t="shared" si="8"/>
        <v/>
      </c>
      <c r="L283" s="52">
        <f t="shared" si="9"/>
        <v>0</v>
      </c>
    </row>
    <row r="284" spans="1:12" s="53" customFormat="1" x14ac:dyDescent="0.25">
      <c r="A284" s="40"/>
      <c r="B284" s="40" t="str">
        <f>IF(C284="","",IFERROR(INDEX(ESTIMATES!$B:$B,MATCH(C284,ESTIMATES!$A:$A,0)),""))</f>
        <v/>
      </c>
      <c r="C284" s="40"/>
      <c r="D284" s="40"/>
      <c r="E284" s="41"/>
      <c r="F284" s="41"/>
      <c r="G284" s="51"/>
      <c r="H284" s="42"/>
      <c r="I284" s="42" t="str">
        <f>IF(A284="","",IFERROR(SUMIFS(ESTIMATES!$F:$F,ESTIMATES!$A:$A,C284)+SUMIFS(ESTIMATES!$G:$G,ESTIMATES!$A:$A,C284)+SUMIFS(ESTIMATES!$H:$H,ESTIMATES!$A:$A,C284)+SUMIFS(ESTIMATES!$I:$I,ESTIMATES!$A:$A,C284)+SUMIFS(ESTIMATES!$J:$J,ESTIMATES!$A:$A,C284),0))</f>
        <v/>
      </c>
      <c r="J284" s="44" t="str">
        <f>IF(A284="","",SUMIF('JOB COSTING'!$B:$B,A284,'JOB COSTING'!$I:$I))</f>
        <v/>
      </c>
      <c r="K284" s="44" t="str">
        <f t="shared" si="8"/>
        <v/>
      </c>
      <c r="L284" s="52">
        <f t="shared" si="9"/>
        <v>0</v>
      </c>
    </row>
    <row r="285" spans="1:12" s="53" customFormat="1" x14ac:dyDescent="0.25">
      <c r="A285" s="40"/>
      <c r="B285" s="40" t="str">
        <f>IF(C285="","",IFERROR(INDEX(ESTIMATES!$B:$B,MATCH(C285,ESTIMATES!$A:$A,0)),""))</f>
        <v/>
      </c>
      <c r="C285" s="40"/>
      <c r="D285" s="40"/>
      <c r="E285" s="41"/>
      <c r="F285" s="41"/>
      <c r="G285" s="51"/>
      <c r="H285" s="42"/>
      <c r="I285" s="42" t="str">
        <f>IF(A285="","",IFERROR(SUMIFS(ESTIMATES!$F:$F,ESTIMATES!$A:$A,C285)+SUMIFS(ESTIMATES!$G:$G,ESTIMATES!$A:$A,C285)+SUMIFS(ESTIMATES!$H:$H,ESTIMATES!$A:$A,C285)+SUMIFS(ESTIMATES!$I:$I,ESTIMATES!$A:$A,C285)+SUMIFS(ESTIMATES!$J:$J,ESTIMATES!$A:$A,C285),0))</f>
        <v/>
      </c>
      <c r="J285" s="44" t="str">
        <f>IF(A285="","",SUMIF('JOB COSTING'!$B:$B,A285,'JOB COSTING'!$I:$I))</f>
        <v/>
      </c>
      <c r="K285" s="44" t="str">
        <f t="shared" si="8"/>
        <v/>
      </c>
      <c r="L285" s="52">
        <f t="shared" si="9"/>
        <v>0</v>
      </c>
    </row>
    <row r="286" spans="1:12" s="53" customFormat="1" x14ac:dyDescent="0.25">
      <c r="A286" s="40"/>
      <c r="B286" s="40" t="str">
        <f>IF(C286="","",IFERROR(INDEX(ESTIMATES!$B:$B,MATCH(C286,ESTIMATES!$A:$A,0)),""))</f>
        <v/>
      </c>
      <c r="C286" s="40"/>
      <c r="D286" s="40"/>
      <c r="E286" s="41"/>
      <c r="F286" s="41"/>
      <c r="G286" s="51"/>
      <c r="H286" s="42"/>
      <c r="I286" s="42" t="str">
        <f>IF(A286="","",IFERROR(SUMIFS(ESTIMATES!$F:$F,ESTIMATES!$A:$A,C286)+SUMIFS(ESTIMATES!$G:$G,ESTIMATES!$A:$A,C286)+SUMIFS(ESTIMATES!$H:$H,ESTIMATES!$A:$A,C286)+SUMIFS(ESTIMATES!$I:$I,ESTIMATES!$A:$A,C286)+SUMIFS(ESTIMATES!$J:$J,ESTIMATES!$A:$A,C286),0))</f>
        <v/>
      </c>
      <c r="J286" s="44" t="str">
        <f>IF(A286="","",SUMIF('JOB COSTING'!$B:$B,A286,'JOB COSTING'!$I:$I))</f>
        <v/>
      </c>
      <c r="K286" s="44" t="str">
        <f t="shared" si="8"/>
        <v/>
      </c>
      <c r="L286" s="52">
        <f t="shared" si="9"/>
        <v>0</v>
      </c>
    </row>
    <row r="287" spans="1:12" s="53" customFormat="1" x14ac:dyDescent="0.25">
      <c r="A287" s="40"/>
      <c r="B287" s="40" t="str">
        <f>IF(C287="","",IFERROR(INDEX(ESTIMATES!$B:$B,MATCH(C287,ESTIMATES!$A:$A,0)),""))</f>
        <v/>
      </c>
      <c r="C287" s="40"/>
      <c r="D287" s="40"/>
      <c r="E287" s="41"/>
      <c r="F287" s="41"/>
      <c r="G287" s="51"/>
      <c r="H287" s="42"/>
      <c r="I287" s="42" t="str">
        <f>IF(A287="","",IFERROR(SUMIFS(ESTIMATES!$F:$F,ESTIMATES!$A:$A,C287)+SUMIFS(ESTIMATES!$G:$G,ESTIMATES!$A:$A,C287)+SUMIFS(ESTIMATES!$H:$H,ESTIMATES!$A:$A,C287)+SUMIFS(ESTIMATES!$I:$I,ESTIMATES!$A:$A,C287)+SUMIFS(ESTIMATES!$J:$J,ESTIMATES!$A:$A,C287),0))</f>
        <v/>
      </c>
      <c r="J287" s="44" t="str">
        <f>IF(A287="","",SUMIF('JOB COSTING'!$B:$B,A287,'JOB COSTING'!$I:$I))</f>
        <v/>
      </c>
      <c r="K287" s="44" t="str">
        <f t="shared" si="8"/>
        <v/>
      </c>
      <c r="L287" s="52">
        <f t="shared" si="9"/>
        <v>0</v>
      </c>
    </row>
    <row r="288" spans="1:12" s="53" customFormat="1" x14ac:dyDescent="0.25">
      <c r="A288" s="40"/>
      <c r="B288" s="40" t="str">
        <f>IF(C288="","",IFERROR(INDEX(ESTIMATES!$B:$B,MATCH(C288,ESTIMATES!$A:$A,0)),""))</f>
        <v/>
      </c>
      <c r="C288" s="40"/>
      <c r="D288" s="40"/>
      <c r="E288" s="41"/>
      <c r="F288" s="41"/>
      <c r="G288" s="51"/>
      <c r="H288" s="42"/>
      <c r="I288" s="42" t="str">
        <f>IF(A288="","",IFERROR(SUMIFS(ESTIMATES!$F:$F,ESTIMATES!$A:$A,C288)+SUMIFS(ESTIMATES!$G:$G,ESTIMATES!$A:$A,C288)+SUMIFS(ESTIMATES!$H:$H,ESTIMATES!$A:$A,C288)+SUMIFS(ESTIMATES!$I:$I,ESTIMATES!$A:$A,C288)+SUMIFS(ESTIMATES!$J:$J,ESTIMATES!$A:$A,C288),0))</f>
        <v/>
      </c>
      <c r="J288" s="44" t="str">
        <f>IF(A288="","",SUMIF('JOB COSTING'!$B:$B,A288,'JOB COSTING'!$I:$I))</f>
        <v/>
      </c>
      <c r="K288" s="44" t="str">
        <f t="shared" si="8"/>
        <v/>
      </c>
      <c r="L288" s="52">
        <f t="shared" si="9"/>
        <v>0</v>
      </c>
    </row>
    <row r="289" spans="1:12" s="53" customFormat="1" x14ac:dyDescent="0.25">
      <c r="A289" s="40"/>
      <c r="B289" s="40" t="str">
        <f>IF(C289="","",IFERROR(INDEX(ESTIMATES!$B:$B,MATCH(C289,ESTIMATES!$A:$A,0)),""))</f>
        <v/>
      </c>
      <c r="C289" s="40"/>
      <c r="D289" s="40"/>
      <c r="E289" s="41"/>
      <c r="F289" s="41"/>
      <c r="G289" s="51"/>
      <c r="H289" s="42"/>
      <c r="I289" s="42" t="str">
        <f>IF(A289="","",IFERROR(SUMIFS(ESTIMATES!$F:$F,ESTIMATES!$A:$A,C289)+SUMIFS(ESTIMATES!$G:$G,ESTIMATES!$A:$A,C289)+SUMIFS(ESTIMATES!$H:$H,ESTIMATES!$A:$A,C289)+SUMIFS(ESTIMATES!$I:$I,ESTIMATES!$A:$A,C289)+SUMIFS(ESTIMATES!$J:$J,ESTIMATES!$A:$A,C289),0))</f>
        <v/>
      </c>
      <c r="J289" s="44" t="str">
        <f>IF(A289="","",SUMIF('JOB COSTING'!$B:$B,A289,'JOB COSTING'!$I:$I))</f>
        <v/>
      </c>
      <c r="K289" s="44" t="str">
        <f t="shared" si="8"/>
        <v/>
      </c>
      <c r="L289" s="52">
        <f t="shared" si="9"/>
        <v>0</v>
      </c>
    </row>
    <row r="290" spans="1:12" s="53" customFormat="1" x14ac:dyDescent="0.25">
      <c r="A290" s="40"/>
      <c r="B290" s="40" t="str">
        <f>IF(C290="","",IFERROR(INDEX(ESTIMATES!$B:$B,MATCH(C290,ESTIMATES!$A:$A,0)),""))</f>
        <v/>
      </c>
      <c r="C290" s="40"/>
      <c r="D290" s="40"/>
      <c r="E290" s="41"/>
      <c r="F290" s="41"/>
      <c r="G290" s="51"/>
      <c r="H290" s="42"/>
      <c r="I290" s="42" t="str">
        <f>IF(A290="","",IFERROR(SUMIFS(ESTIMATES!$F:$F,ESTIMATES!$A:$A,C290)+SUMIFS(ESTIMATES!$G:$G,ESTIMATES!$A:$A,C290)+SUMIFS(ESTIMATES!$H:$H,ESTIMATES!$A:$A,C290)+SUMIFS(ESTIMATES!$I:$I,ESTIMATES!$A:$A,C290)+SUMIFS(ESTIMATES!$J:$J,ESTIMATES!$A:$A,C290),0))</f>
        <v/>
      </c>
      <c r="J290" s="44" t="str">
        <f>IF(A290="","",SUMIF('JOB COSTING'!$B:$B,A290,'JOB COSTING'!$I:$I))</f>
        <v/>
      </c>
      <c r="K290" s="44" t="str">
        <f t="shared" si="8"/>
        <v/>
      </c>
      <c r="L290" s="52">
        <f t="shared" si="9"/>
        <v>0</v>
      </c>
    </row>
    <row r="291" spans="1:12" s="53" customFormat="1" x14ac:dyDescent="0.25">
      <c r="A291" s="40"/>
      <c r="B291" s="40" t="str">
        <f>IF(C291="","",IFERROR(INDEX(ESTIMATES!$B:$B,MATCH(C291,ESTIMATES!$A:$A,0)),""))</f>
        <v/>
      </c>
      <c r="C291" s="40"/>
      <c r="D291" s="40"/>
      <c r="E291" s="41"/>
      <c r="F291" s="41"/>
      <c r="G291" s="51"/>
      <c r="H291" s="42"/>
      <c r="I291" s="42" t="str">
        <f>IF(A291="","",IFERROR(SUMIFS(ESTIMATES!$F:$F,ESTIMATES!$A:$A,C291)+SUMIFS(ESTIMATES!$G:$G,ESTIMATES!$A:$A,C291)+SUMIFS(ESTIMATES!$H:$H,ESTIMATES!$A:$A,C291)+SUMIFS(ESTIMATES!$I:$I,ESTIMATES!$A:$A,C291)+SUMIFS(ESTIMATES!$J:$J,ESTIMATES!$A:$A,C291),0))</f>
        <v/>
      </c>
      <c r="J291" s="44" t="str">
        <f>IF(A291="","",SUMIF('JOB COSTING'!$B:$B,A291,'JOB COSTING'!$I:$I))</f>
        <v/>
      </c>
      <c r="K291" s="44" t="str">
        <f t="shared" si="8"/>
        <v/>
      </c>
      <c r="L291" s="52">
        <f t="shared" si="9"/>
        <v>0</v>
      </c>
    </row>
    <row r="292" spans="1:12" s="53" customFormat="1" x14ac:dyDescent="0.25">
      <c r="A292" s="40"/>
      <c r="B292" s="40" t="str">
        <f>IF(C292="","",IFERROR(INDEX(ESTIMATES!$B:$B,MATCH(C292,ESTIMATES!$A:$A,0)),""))</f>
        <v/>
      </c>
      <c r="C292" s="40"/>
      <c r="D292" s="40"/>
      <c r="E292" s="41"/>
      <c r="F292" s="41"/>
      <c r="G292" s="51"/>
      <c r="H292" s="42"/>
      <c r="I292" s="42" t="str">
        <f>IF(A292="","",IFERROR(SUMIFS(ESTIMATES!$F:$F,ESTIMATES!$A:$A,C292)+SUMIFS(ESTIMATES!$G:$G,ESTIMATES!$A:$A,C292)+SUMIFS(ESTIMATES!$H:$H,ESTIMATES!$A:$A,C292)+SUMIFS(ESTIMATES!$I:$I,ESTIMATES!$A:$A,C292)+SUMIFS(ESTIMATES!$J:$J,ESTIMATES!$A:$A,C292),0))</f>
        <v/>
      </c>
      <c r="J292" s="44" t="str">
        <f>IF(A292="","",SUMIF('JOB COSTING'!$B:$B,A292,'JOB COSTING'!$I:$I))</f>
        <v/>
      </c>
      <c r="K292" s="44" t="str">
        <f t="shared" si="8"/>
        <v/>
      </c>
      <c r="L292" s="52">
        <f t="shared" si="9"/>
        <v>0</v>
      </c>
    </row>
    <row r="293" spans="1:12" s="53" customFormat="1" x14ac:dyDescent="0.25">
      <c r="A293" s="40"/>
      <c r="B293" s="40" t="str">
        <f>IF(C293="","",IFERROR(INDEX(ESTIMATES!$B:$B,MATCH(C293,ESTIMATES!$A:$A,0)),""))</f>
        <v/>
      </c>
      <c r="C293" s="40"/>
      <c r="D293" s="40"/>
      <c r="E293" s="41"/>
      <c r="F293" s="41"/>
      <c r="G293" s="51"/>
      <c r="H293" s="42"/>
      <c r="I293" s="42" t="str">
        <f>IF(A293="","",IFERROR(SUMIFS(ESTIMATES!$F:$F,ESTIMATES!$A:$A,C293)+SUMIFS(ESTIMATES!$G:$G,ESTIMATES!$A:$A,C293)+SUMIFS(ESTIMATES!$H:$H,ESTIMATES!$A:$A,C293)+SUMIFS(ESTIMATES!$I:$I,ESTIMATES!$A:$A,C293)+SUMIFS(ESTIMATES!$J:$J,ESTIMATES!$A:$A,C293),0))</f>
        <v/>
      </c>
      <c r="J293" s="44" t="str">
        <f>IF(A293="","",SUMIF('JOB COSTING'!$B:$B,A293,'JOB COSTING'!$I:$I))</f>
        <v/>
      </c>
      <c r="K293" s="44" t="str">
        <f t="shared" si="8"/>
        <v/>
      </c>
      <c r="L293" s="52">
        <f t="shared" si="9"/>
        <v>0</v>
      </c>
    </row>
    <row r="294" spans="1:12" s="53" customFormat="1" x14ac:dyDescent="0.25">
      <c r="A294" s="40"/>
      <c r="B294" s="40" t="str">
        <f>IF(C294="","",IFERROR(INDEX(ESTIMATES!$B:$B,MATCH(C294,ESTIMATES!$A:$A,0)),""))</f>
        <v/>
      </c>
      <c r="C294" s="40"/>
      <c r="D294" s="40"/>
      <c r="E294" s="41"/>
      <c r="F294" s="41"/>
      <c r="G294" s="51"/>
      <c r="H294" s="42"/>
      <c r="I294" s="42" t="str">
        <f>IF(A294="","",IFERROR(SUMIFS(ESTIMATES!$F:$F,ESTIMATES!$A:$A,C294)+SUMIFS(ESTIMATES!$G:$G,ESTIMATES!$A:$A,C294)+SUMIFS(ESTIMATES!$H:$H,ESTIMATES!$A:$A,C294)+SUMIFS(ESTIMATES!$I:$I,ESTIMATES!$A:$A,C294)+SUMIFS(ESTIMATES!$J:$J,ESTIMATES!$A:$A,C294),0))</f>
        <v/>
      </c>
      <c r="J294" s="44" t="str">
        <f>IF(A294="","",SUMIF('JOB COSTING'!$B:$B,A294,'JOB COSTING'!$I:$I))</f>
        <v/>
      </c>
      <c r="K294" s="44" t="str">
        <f t="shared" si="8"/>
        <v/>
      </c>
      <c r="L294" s="52">
        <f t="shared" si="9"/>
        <v>0</v>
      </c>
    </row>
    <row r="295" spans="1:12" s="53" customFormat="1" x14ac:dyDescent="0.25">
      <c r="A295" s="40"/>
      <c r="B295" s="40" t="str">
        <f>IF(C295="","",IFERROR(INDEX(ESTIMATES!$B:$B,MATCH(C295,ESTIMATES!$A:$A,0)),""))</f>
        <v/>
      </c>
      <c r="C295" s="40"/>
      <c r="D295" s="40"/>
      <c r="E295" s="41"/>
      <c r="F295" s="41"/>
      <c r="G295" s="51"/>
      <c r="H295" s="42"/>
      <c r="I295" s="42" t="str">
        <f>IF(A295="","",IFERROR(SUMIFS(ESTIMATES!$F:$F,ESTIMATES!$A:$A,C295)+SUMIFS(ESTIMATES!$G:$G,ESTIMATES!$A:$A,C295)+SUMIFS(ESTIMATES!$H:$H,ESTIMATES!$A:$A,C295)+SUMIFS(ESTIMATES!$I:$I,ESTIMATES!$A:$A,C295)+SUMIFS(ESTIMATES!$J:$J,ESTIMATES!$A:$A,C295),0))</f>
        <v/>
      </c>
      <c r="J295" s="44" t="str">
        <f>IF(A295="","",SUMIF('JOB COSTING'!$B:$B,A295,'JOB COSTING'!$I:$I))</f>
        <v/>
      </c>
      <c r="K295" s="44" t="str">
        <f t="shared" si="8"/>
        <v/>
      </c>
      <c r="L295" s="52">
        <f t="shared" si="9"/>
        <v>0</v>
      </c>
    </row>
    <row r="296" spans="1:12" s="53" customFormat="1" x14ac:dyDescent="0.25">
      <c r="A296" s="40"/>
      <c r="B296" s="40" t="str">
        <f>IF(C296="","",IFERROR(INDEX(ESTIMATES!$B:$B,MATCH(C296,ESTIMATES!$A:$A,0)),""))</f>
        <v/>
      </c>
      <c r="C296" s="40"/>
      <c r="D296" s="40"/>
      <c r="E296" s="41"/>
      <c r="F296" s="41"/>
      <c r="G296" s="51"/>
      <c r="H296" s="42"/>
      <c r="I296" s="42" t="str">
        <f>IF(A296="","",IFERROR(SUMIFS(ESTIMATES!$F:$F,ESTIMATES!$A:$A,C296)+SUMIFS(ESTIMATES!$G:$G,ESTIMATES!$A:$A,C296)+SUMIFS(ESTIMATES!$H:$H,ESTIMATES!$A:$A,C296)+SUMIFS(ESTIMATES!$I:$I,ESTIMATES!$A:$A,C296)+SUMIFS(ESTIMATES!$J:$J,ESTIMATES!$A:$A,C296),0))</f>
        <v/>
      </c>
      <c r="J296" s="44" t="str">
        <f>IF(A296="","",SUMIF('JOB COSTING'!$B:$B,A296,'JOB COSTING'!$I:$I))</f>
        <v/>
      </c>
      <c r="K296" s="44" t="str">
        <f t="shared" si="8"/>
        <v/>
      </c>
      <c r="L296" s="52">
        <f t="shared" si="9"/>
        <v>0</v>
      </c>
    </row>
    <row r="297" spans="1:12" s="53" customFormat="1" x14ac:dyDescent="0.25">
      <c r="A297" s="40"/>
      <c r="B297" s="40" t="str">
        <f>IF(C297="","",IFERROR(INDEX(ESTIMATES!$B:$B,MATCH(C297,ESTIMATES!$A:$A,0)),""))</f>
        <v/>
      </c>
      <c r="C297" s="40"/>
      <c r="D297" s="40"/>
      <c r="E297" s="41"/>
      <c r="F297" s="41"/>
      <c r="G297" s="51"/>
      <c r="H297" s="42"/>
      <c r="I297" s="42" t="str">
        <f>IF(A297="","",IFERROR(SUMIFS(ESTIMATES!$F:$F,ESTIMATES!$A:$A,C297)+SUMIFS(ESTIMATES!$G:$G,ESTIMATES!$A:$A,C297)+SUMIFS(ESTIMATES!$H:$H,ESTIMATES!$A:$A,C297)+SUMIFS(ESTIMATES!$I:$I,ESTIMATES!$A:$A,C297)+SUMIFS(ESTIMATES!$J:$J,ESTIMATES!$A:$A,C297),0))</f>
        <v/>
      </c>
      <c r="J297" s="44" t="str">
        <f>IF(A297="","",SUMIF('JOB COSTING'!$B:$B,A297,'JOB COSTING'!$I:$I))</f>
        <v/>
      </c>
      <c r="K297" s="44" t="str">
        <f t="shared" si="8"/>
        <v/>
      </c>
      <c r="L297" s="52">
        <f t="shared" si="9"/>
        <v>0</v>
      </c>
    </row>
    <row r="298" spans="1:12" s="53" customFormat="1" x14ac:dyDescent="0.25">
      <c r="A298" s="40"/>
      <c r="B298" s="40" t="str">
        <f>IF(C298="","",IFERROR(INDEX(ESTIMATES!$B:$B,MATCH(C298,ESTIMATES!$A:$A,0)),""))</f>
        <v/>
      </c>
      <c r="C298" s="40"/>
      <c r="D298" s="40"/>
      <c r="E298" s="41"/>
      <c r="F298" s="41"/>
      <c r="G298" s="51"/>
      <c r="H298" s="42"/>
      <c r="I298" s="42" t="str">
        <f>IF(A298="","",IFERROR(SUMIFS(ESTIMATES!$F:$F,ESTIMATES!$A:$A,C298)+SUMIFS(ESTIMATES!$G:$G,ESTIMATES!$A:$A,C298)+SUMIFS(ESTIMATES!$H:$H,ESTIMATES!$A:$A,C298)+SUMIFS(ESTIMATES!$I:$I,ESTIMATES!$A:$A,C298)+SUMIFS(ESTIMATES!$J:$J,ESTIMATES!$A:$A,C298),0))</f>
        <v/>
      </c>
      <c r="J298" s="44" t="str">
        <f>IF(A298="","",SUMIF('JOB COSTING'!$B:$B,A298,'JOB COSTING'!$I:$I))</f>
        <v/>
      </c>
      <c r="K298" s="44" t="str">
        <f t="shared" si="8"/>
        <v/>
      </c>
      <c r="L298" s="52">
        <f t="shared" si="9"/>
        <v>0</v>
      </c>
    </row>
    <row r="299" spans="1:12" s="53" customFormat="1" x14ac:dyDescent="0.25">
      <c r="A299" s="40"/>
      <c r="B299" s="40" t="str">
        <f>IF(C299="","",IFERROR(INDEX(ESTIMATES!$B:$B,MATCH(C299,ESTIMATES!$A:$A,0)),""))</f>
        <v/>
      </c>
      <c r="C299" s="40"/>
      <c r="D299" s="40"/>
      <c r="E299" s="41"/>
      <c r="F299" s="41"/>
      <c r="G299" s="51"/>
      <c r="H299" s="42"/>
      <c r="I299" s="42" t="str">
        <f>IF(A299="","",IFERROR(SUMIFS(ESTIMATES!$F:$F,ESTIMATES!$A:$A,C299)+SUMIFS(ESTIMATES!$G:$G,ESTIMATES!$A:$A,C299)+SUMIFS(ESTIMATES!$H:$H,ESTIMATES!$A:$A,C299)+SUMIFS(ESTIMATES!$I:$I,ESTIMATES!$A:$A,C299)+SUMIFS(ESTIMATES!$J:$J,ESTIMATES!$A:$A,C299),0))</f>
        <v/>
      </c>
      <c r="J299" s="44" t="str">
        <f>IF(A299="","",SUMIF('JOB COSTING'!$B:$B,A299,'JOB COSTING'!$I:$I))</f>
        <v/>
      </c>
      <c r="K299" s="44" t="str">
        <f t="shared" si="8"/>
        <v/>
      </c>
      <c r="L299" s="52">
        <f t="shared" si="9"/>
        <v>0</v>
      </c>
    </row>
    <row r="300" spans="1:12" s="53" customFormat="1" x14ac:dyDescent="0.25">
      <c r="A300" s="40"/>
      <c r="B300" s="40" t="str">
        <f>IF(C300="","",IFERROR(INDEX(ESTIMATES!$B:$B,MATCH(C300,ESTIMATES!$A:$A,0)),""))</f>
        <v/>
      </c>
      <c r="C300" s="40"/>
      <c r="D300" s="40"/>
      <c r="E300" s="41"/>
      <c r="F300" s="41"/>
      <c r="G300" s="51"/>
      <c r="H300" s="42"/>
      <c r="I300" s="42" t="str">
        <f>IF(A300="","",IFERROR(SUMIFS(ESTIMATES!$F:$F,ESTIMATES!$A:$A,C300)+SUMIFS(ESTIMATES!$G:$G,ESTIMATES!$A:$A,C300)+SUMIFS(ESTIMATES!$H:$H,ESTIMATES!$A:$A,C300)+SUMIFS(ESTIMATES!$I:$I,ESTIMATES!$A:$A,C300)+SUMIFS(ESTIMATES!$J:$J,ESTIMATES!$A:$A,C300),0))</f>
        <v/>
      </c>
      <c r="J300" s="44" t="str">
        <f>IF(A300="","",SUMIF('JOB COSTING'!$B:$B,A300,'JOB COSTING'!$I:$I))</f>
        <v/>
      </c>
      <c r="K300" s="44" t="str">
        <f t="shared" si="8"/>
        <v/>
      </c>
      <c r="L300" s="52">
        <f t="shared" si="9"/>
        <v>0</v>
      </c>
    </row>
    <row r="301" spans="1:12" s="53" customFormat="1" x14ac:dyDescent="0.25">
      <c r="A301" s="40"/>
      <c r="B301" s="40" t="str">
        <f>IF(C301="","",IFERROR(INDEX(ESTIMATES!$B:$B,MATCH(C301,ESTIMATES!$A:$A,0)),""))</f>
        <v/>
      </c>
      <c r="C301" s="40"/>
      <c r="D301" s="40"/>
      <c r="E301" s="41"/>
      <c r="F301" s="41"/>
      <c r="G301" s="51"/>
      <c r="H301" s="42"/>
      <c r="I301" s="42" t="str">
        <f>IF(A301="","",IFERROR(SUMIFS(ESTIMATES!$F:$F,ESTIMATES!$A:$A,C301)+SUMIFS(ESTIMATES!$G:$G,ESTIMATES!$A:$A,C301)+SUMIFS(ESTIMATES!$H:$H,ESTIMATES!$A:$A,C301)+SUMIFS(ESTIMATES!$I:$I,ESTIMATES!$A:$A,C301)+SUMIFS(ESTIMATES!$J:$J,ESTIMATES!$A:$A,C301),0))</f>
        <v/>
      </c>
      <c r="J301" s="44" t="str">
        <f>IF(A301="","",SUMIF('JOB COSTING'!$B:$B,A301,'JOB COSTING'!$I:$I))</f>
        <v/>
      </c>
      <c r="K301" s="44" t="str">
        <f t="shared" si="8"/>
        <v/>
      </c>
      <c r="L301" s="52">
        <f t="shared" si="9"/>
        <v>0</v>
      </c>
    </row>
    <row r="302" spans="1:12" s="53" customFormat="1" x14ac:dyDescent="0.25">
      <c r="A302" s="40"/>
      <c r="B302" s="40" t="str">
        <f>IF(C302="","",IFERROR(INDEX(ESTIMATES!$B:$B,MATCH(C302,ESTIMATES!$A:$A,0)),""))</f>
        <v/>
      </c>
      <c r="C302" s="40"/>
      <c r="D302" s="40"/>
      <c r="E302" s="41"/>
      <c r="F302" s="41"/>
      <c r="G302" s="51"/>
      <c r="H302" s="42"/>
      <c r="I302" s="42" t="str">
        <f>IF(A302="","",IFERROR(SUMIFS(ESTIMATES!$F:$F,ESTIMATES!$A:$A,C302)+SUMIFS(ESTIMATES!$G:$G,ESTIMATES!$A:$A,C302)+SUMIFS(ESTIMATES!$H:$H,ESTIMATES!$A:$A,C302)+SUMIFS(ESTIMATES!$I:$I,ESTIMATES!$A:$A,C302)+SUMIFS(ESTIMATES!$J:$J,ESTIMATES!$A:$A,C302),0))</f>
        <v/>
      </c>
      <c r="J302" s="44" t="str">
        <f>IF(A302="","",SUMIF('JOB COSTING'!$B:$B,A302,'JOB COSTING'!$I:$I))</f>
        <v/>
      </c>
      <c r="K302" s="44" t="str">
        <f t="shared" si="8"/>
        <v/>
      </c>
      <c r="L302" s="52">
        <f t="shared" si="9"/>
        <v>0</v>
      </c>
    </row>
    <row r="303" spans="1:12" s="53" customFormat="1" x14ac:dyDescent="0.25">
      <c r="A303" s="40"/>
      <c r="B303" s="40" t="str">
        <f>IF(C303="","",IFERROR(INDEX(ESTIMATES!$B:$B,MATCH(C303,ESTIMATES!$A:$A,0)),""))</f>
        <v/>
      </c>
      <c r="C303" s="40"/>
      <c r="D303" s="40"/>
      <c r="E303" s="41"/>
      <c r="F303" s="41"/>
      <c r="G303" s="51"/>
      <c r="H303" s="42"/>
      <c r="I303" s="42" t="str">
        <f>IF(A303="","",IFERROR(SUMIFS(ESTIMATES!$F:$F,ESTIMATES!$A:$A,C303)+SUMIFS(ESTIMATES!$G:$G,ESTIMATES!$A:$A,C303)+SUMIFS(ESTIMATES!$H:$H,ESTIMATES!$A:$A,C303)+SUMIFS(ESTIMATES!$I:$I,ESTIMATES!$A:$A,C303)+SUMIFS(ESTIMATES!$J:$J,ESTIMATES!$A:$A,C303),0))</f>
        <v/>
      </c>
      <c r="J303" s="44" t="str">
        <f>IF(A303="","",SUMIF('JOB COSTING'!$B:$B,A303,'JOB COSTING'!$I:$I))</f>
        <v/>
      </c>
      <c r="K303" s="44" t="str">
        <f t="shared" si="8"/>
        <v/>
      </c>
      <c r="L303" s="52">
        <f t="shared" si="9"/>
        <v>0</v>
      </c>
    </row>
    <row r="304" spans="1:12" s="53" customFormat="1" x14ac:dyDescent="0.25">
      <c r="A304" s="40"/>
      <c r="B304" s="40" t="str">
        <f>IF(C304="","",IFERROR(INDEX(ESTIMATES!$B:$B,MATCH(C304,ESTIMATES!$A:$A,0)),""))</f>
        <v/>
      </c>
      <c r="C304" s="40"/>
      <c r="D304" s="40"/>
      <c r="E304" s="41"/>
      <c r="F304" s="41"/>
      <c r="G304" s="51"/>
      <c r="H304" s="42"/>
      <c r="I304" s="42" t="str">
        <f>IF(A304="","",IFERROR(SUMIFS(ESTIMATES!$F:$F,ESTIMATES!$A:$A,C304)+SUMIFS(ESTIMATES!$G:$G,ESTIMATES!$A:$A,C304)+SUMIFS(ESTIMATES!$H:$H,ESTIMATES!$A:$A,C304)+SUMIFS(ESTIMATES!$I:$I,ESTIMATES!$A:$A,C304)+SUMIFS(ESTIMATES!$J:$J,ESTIMATES!$A:$A,C304),0))</f>
        <v/>
      </c>
      <c r="J304" s="44" t="str">
        <f>IF(A304="","",SUMIF('JOB COSTING'!$B:$B,A304,'JOB COSTING'!$I:$I))</f>
        <v/>
      </c>
      <c r="K304" s="44" t="str">
        <f t="shared" si="8"/>
        <v/>
      </c>
      <c r="L304" s="52">
        <f t="shared" si="9"/>
        <v>0</v>
      </c>
    </row>
    <row r="305" spans="1:12" s="53" customFormat="1" x14ac:dyDescent="0.25">
      <c r="A305" s="40"/>
      <c r="B305" s="40" t="str">
        <f>IF(C305="","",IFERROR(INDEX(ESTIMATES!$B:$B,MATCH(C305,ESTIMATES!$A:$A,0)),""))</f>
        <v/>
      </c>
      <c r="C305" s="40"/>
      <c r="D305" s="40"/>
      <c r="E305" s="41"/>
      <c r="F305" s="41"/>
      <c r="G305" s="51"/>
      <c r="H305" s="42"/>
      <c r="I305" s="42" t="str">
        <f>IF(A305="","",IFERROR(SUMIFS(ESTIMATES!$F:$F,ESTIMATES!$A:$A,C305)+SUMIFS(ESTIMATES!$G:$G,ESTIMATES!$A:$A,C305)+SUMIFS(ESTIMATES!$H:$H,ESTIMATES!$A:$A,C305)+SUMIFS(ESTIMATES!$I:$I,ESTIMATES!$A:$A,C305)+SUMIFS(ESTIMATES!$J:$J,ESTIMATES!$A:$A,C305),0))</f>
        <v/>
      </c>
      <c r="J305" s="44" t="str">
        <f>IF(A305="","",SUMIF('JOB COSTING'!$B:$B,A305,'JOB COSTING'!$I:$I))</f>
        <v/>
      </c>
      <c r="K305" s="44" t="str">
        <f t="shared" si="8"/>
        <v/>
      </c>
      <c r="L305" s="52">
        <f t="shared" si="9"/>
        <v>0</v>
      </c>
    </row>
    <row r="306" spans="1:12" s="53" customFormat="1" x14ac:dyDescent="0.25">
      <c r="A306" s="40"/>
      <c r="B306" s="40" t="str">
        <f>IF(C306="","",IFERROR(INDEX(ESTIMATES!$B:$B,MATCH(C306,ESTIMATES!$A:$A,0)),""))</f>
        <v/>
      </c>
      <c r="C306" s="40"/>
      <c r="D306" s="40"/>
      <c r="E306" s="41"/>
      <c r="F306" s="41"/>
      <c r="G306" s="51"/>
      <c r="H306" s="42"/>
      <c r="I306" s="42" t="str">
        <f>IF(A306="","",IFERROR(SUMIFS(ESTIMATES!$F:$F,ESTIMATES!$A:$A,C306)+SUMIFS(ESTIMATES!$G:$G,ESTIMATES!$A:$A,C306)+SUMIFS(ESTIMATES!$H:$H,ESTIMATES!$A:$A,C306)+SUMIFS(ESTIMATES!$I:$I,ESTIMATES!$A:$A,C306)+SUMIFS(ESTIMATES!$J:$J,ESTIMATES!$A:$A,C306),0))</f>
        <v/>
      </c>
      <c r="J306" s="44" t="str">
        <f>IF(A306="","",SUMIF('JOB COSTING'!$B:$B,A306,'JOB COSTING'!$I:$I))</f>
        <v/>
      </c>
      <c r="K306" s="44" t="str">
        <f t="shared" si="8"/>
        <v/>
      </c>
      <c r="L306" s="52">
        <f t="shared" si="9"/>
        <v>0</v>
      </c>
    </row>
    <row r="307" spans="1:12" s="53" customFormat="1" x14ac:dyDescent="0.25">
      <c r="A307" s="40"/>
      <c r="B307" s="40" t="str">
        <f>IF(C307="","",IFERROR(INDEX(ESTIMATES!$B:$B,MATCH(C307,ESTIMATES!$A:$A,0)),""))</f>
        <v/>
      </c>
      <c r="C307" s="40"/>
      <c r="D307" s="40"/>
      <c r="E307" s="41"/>
      <c r="F307" s="41"/>
      <c r="G307" s="51"/>
      <c r="H307" s="42"/>
      <c r="I307" s="42" t="str">
        <f>IF(A307="","",IFERROR(SUMIFS(ESTIMATES!$F:$F,ESTIMATES!$A:$A,C307)+SUMIFS(ESTIMATES!$G:$G,ESTIMATES!$A:$A,C307)+SUMIFS(ESTIMATES!$H:$H,ESTIMATES!$A:$A,C307)+SUMIFS(ESTIMATES!$I:$I,ESTIMATES!$A:$A,C307)+SUMIFS(ESTIMATES!$J:$J,ESTIMATES!$A:$A,C307),0))</f>
        <v/>
      </c>
      <c r="J307" s="44" t="str">
        <f>IF(A307="","",SUMIF('JOB COSTING'!$B:$B,A307,'JOB COSTING'!$I:$I))</f>
        <v/>
      </c>
      <c r="K307" s="44" t="str">
        <f t="shared" si="8"/>
        <v/>
      </c>
      <c r="L307" s="52">
        <f t="shared" si="9"/>
        <v>0</v>
      </c>
    </row>
    <row r="308" spans="1:12" s="53" customFormat="1" x14ac:dyDescent="0.25">
      <c r="A308" s="40"/>
      <c r="B308" s="40" t="str">
        <f>IF(C308="","",IFERROR(INDEX(ESTIMATES!$B:$B,MATCH(C308,ESTIMATES!$A:$A,0)),""))</f>
        <v/>
      </c>
      <c r="C308" s="40"/>
      <c r="D308" s="40"/>
      <c r="E308" s="41"/>
      <c r="F308" s="41"/>
      <c r="G308" s="51"/>
      <c r="H308" s="42"/>
      <c r="I308" s="42" t="str">
        <f>IF(A308="","",IFERROR(SUMIFS(ESTIMATES!$F:$F,ESTIMATES!$A:$A,C308)+SUMIFS(ESTIMATES!$G:$G,ESTIMATES!$A:$A,C308)+SUMIFS(ESTIMATES!$H:$H,ESTIMATES!$A:$A,C308)+SUMIFS(ESTIMATES!$I:$I,ESTIMATES!$A:$A,C308)+SUMIFS(ESTIMATES!$J:$J,ESTIMATES!$A:$A,C308),0))</f>
        <v/>
      </c>
      <c r="J308" s="44" t="str">
        <f>IF(A308="","",SUMIF('JOB COSTING'!$B:$B,A308,'JOB COSTING'!$I:$I))</f>
        <v/>
      </c>
      <c r="K308" s="44" t="str">
        <f t="shared" si="8"/>
        <v/>
      </c>
      <c r="L308" s="52">
        <f t="shared" si="9"/>
        <v>0</v>
      </c>
    </row>
    <row r="309" spans="1:12" s="53" customFormat="1" x14ac:dyDescent="0.25">
      <c r="A309" s="40"/>
      <c r="B309" s="40" t="str">
        <f>IF(C309="","",IFERROR(INDEX(ESTIMATES!$B:$B,MATCH(C309,ESTIMATES!$A:$A,0)),""))</f>
        <v/>
      </c>
      <c r="C309" s="40"/>
      <c r="D309" s="40"/>
      <c r="E309" s="41"/>
      <c r="F309" s="41"/>
      <c r="G309" s="51"/>
      <c r="H309" s="42"/>
      <c r="I309" s="42" t="str">
        <f>IF(A309="","",IFERROR(SUMIFS(ESTIMATES!$F:$F,ESTIMATES!$A:$A,C309)+SUMIFS(ESTIMATES!$G:$G,ESTIMATES!$A:$A,C309)+SUMIFS(ESTIMATES!$H:$H,ESTIMATES!$A:$A,C309)+SUMIFS(ESTIMATES!$I:$I,ESTIMATES!$A:$A,C309)+SUMIFS(ESTIMATES!$J:$J,ESTIMATES!$A:$A,C309),0))</f>
        <v/>
      </c>
      <c r="J309" s="44" t="str">
        <f>IF(A309="","",SUMIF('JOB COSTING'!$B:$B,A309,'JOB COSTING'!$I:$I))</f>
        <v/>
      </c>
      <c r="K309" s="44" t="str">
        <f t="shared" si="8"/>
        <v/>
      </c>
      <c r="L309" s="52">
        <f t="shared" si="9"/>
        <v>0</v>
      </c>
    </row>
    <row r="310" spans="1:12" s="53" customFormat="1" x14ac:dyDescent="0.25">
      <c r="A310" s="40"/>
      <c r="B310" s="40" t="str">
        <f>IF(C310="","",IFERROR(INDEX(ESTIMATES!$B:$B,MATCH(C310,ESTIMATES!$A:$A,0)),""))</f>
        <v/>
      </c>
      <c r="C310" s="40"/>
      <c r="D310" s="40"/>
      <c r="E310" s="41"/>
      <c r="F310" s="41"/>
      <c r="G310" s="51"/>
      <c r="H310" s="42"/>
      <c r="I310" s="42" t="str">
        <f>IF(A310="","",IFERROR(SUMIFS(ESTIMATES!$F:$F,ESTIMATES!$A:$A,C310)+SUMIFS(ESTIMATES!$G:$G,ESTIMATES!$A:$A,C310)+SUMIFS(ESTIMATES!$H:$H,ESTIMATES!$A:$A,C310)+SUMIFS(ESTIMATES!$I:$I,ESTIMATES!$A:$A,C310)+SUMIFS(ESTIMATES!$J:$J,ESTIMATES!$A:$A,C310),0))</f>
        <v/>
      </c>
      <c r="J310" s="44" t="str">
        <f>IF(A310="","",SUMIF('JOB COSTING'!$B:$B,A310,'JOB COSTING'!$I:$I))</f>
        <v/>
      </c>
      <c r="K310" s="44" t="str">
        <f t="shared" si="8"/>
        <v/>
      </c>
      <c r="L310" s="52">
        <f t="shared" si="9"/>
        <v>0</v>
      </c>
    </row>
    <row r="311" spans="1:12" s="53" customFormat="1" x14ac:dyDescent="0.25">
      <c r="A311" s="40"/>
      <c r="B311" s="40" t="str">
        <f>IF(C311="","",IFERROR(INDEX(ESTIMATES!$B:$B,MATCH(C311,ESTIMATES!$A:$A,0)),""))</f>
        <v/>
      </c>
      <c r="C311" s="40"/>
      <c r="D311" s="40"/>
      <c r="E311" s="41"/>
      <c r="F311" s="41"/>
      <c r="G311" s="51"/>
      <c r="H311" s="42"/>
      <c r="I311" s="42" t="str">
        <f>IF(A311="","",IFERROR(SUMIFS(ESTIMATES!$F:$F,ESTIMATES!$A:$A,C311)+SUMIFS(ESTIMATES!$G:$G,ESTIMATES!$A:$A,C311)+SUMIFS(ESTIMATES!$H:$H,ESTIMATES!$A:$A,C311)+SUMIFS(ESTIMATES!$I:$I,ESTIMATES!$A:$A,C311)+SUMIFS(ESTIMATES!$J:$J,ESTIMATES!$A:$A,C311),0))</f>
        <v/>
      </c>
      <c r="J311" s="44" t="str">
        <f>IF(A311="","",SUMIF('JOB COSTING'!$B:$B,A311,'JOB COSTING'!$I:$I))</f>
        <v/>
      </c>
      <c r="K311" s="44" t="str">
        <f t="shared" si="8"/>
        <v/>
      </c>
      <c r="L311" s="52">
        <f t="shared" si="9"/>
        <v>0</v>
      </c>
    </row>
    <row r="312" spans="1:12" s="53" customFormat="1" x14ac:dyDescent="0.25">
      <c r="A312" s="40"/>
      <c r="B312" s="40" t="str">
        <f>IF(C312="","",IFERROR(INDEX(ESTIMATES!$B:$B,MATCH(C312,ESTIMATES!$A:$A,0)),""))</f>
        <v/>
      </c>
      <c r="C312" s="40"/>
      <c r="D312" s="40"/>
      <c r="E312" s="41"/>
      <c r="F312" s="41"/>
      <c r="G312" s="51"/>
      <c r="H312" s="42"/>
      <c r="I312" s="42" t="str">
        <f>IF(A312="","",IFERROR(SUMIFS(ESTIMATES!$F:$F,ESTIMATES!$A:$A,C312)+SUMIFS(ESTIMATES!$G:$G,ESTIMATES!$A:$A,C312)+SUMIFS(ESTIMATES!$H:$H,ESTIMATES!$A:$A,C312)+SUMIFS(ESTIMATES!$I:$I,ESTIMATES!$A:$A,C312)+SUMIFS(ESTIMATES!$J:$J,ESTIMATES!$A:$A,C312),0))</f>
        <v/>
      </c>
      <c r="J312" s="44" t="str">
        <f>IF(A312="","",SUMIF('JOB COSTING'!$B:$B,A312,'JOB COSTING'!$I:$I))</f>
        <v/>
      </c>
      <c r="K312" s="44" t="str">
        <f t="shared" si="8"/>
        <v/>
      </c>
      <c r="L312" s="52">
        <f t="shared" si="9"/>
        <v>0</v>
      </c>
    </row>
    <row r="313" spans="1:12" s="53" customFormat="1" x14ac:dyDescent="0.25">
      <c r="A313" s="40"/>
      <c r="B313" s="40" t="str">
        <f>IF(C313="","",IFERROR(INDEX(ESTIMATES!$B:$B,MATCH(C313,ESTIMATES!$A:$A,0)),""))</f>
        <v/>
      </c>
      <c r="C313" s="40"/>
      <c r="D313" s="40"/>
      <c r="E313" s="41"/>
      <c r="F313" s="41"/>
      <c r="G313" s="51"/>
      <c r="H313" s="42"/>
      <c r="I313" s="42" t="str">
        <f>IF(A313="","",IFERROR(SUMIFS(ESTIMATES!$F:$F,ESTIMATES!$A:$A,C313)+SUMIFS(ESTIMATES!$G:$G,ESTIMATES!$A:$A,C313)+SUMIFS(ESTIMATES!$H:$H,ESTIMATES!$A:$A,C313)+SUMIFS(ESTIMATES!$I:$I,ESTIMATES!$A:$A,C313)+SUMIFS(ESTIMATES!$J:$J,ESTIMATES!$A:$A,C313),0))</f>
        <v/>
      </c>
      <c r="J313" s="44" t="str">
        <f>IF(A313="","",SUMIF('JOB COSTING'!$B:$B,A313,'JOB COSTING'!$I:$I))</f>
        <v/>
      </c>
      <c r="K313" s="44" t="str">
        <f t="shared" si="8"/>
        <v/>
      </c>
      <c r="L313" s="52">
        <f t="shared" si="9"/>
        <v>0</v>
      </c>
    </row>
    <row r="314" spans="1:12" s="53" customFormat="1" x14ac:dyDescent="0.25">
      <c r="A314" s="40"/>
      <c r="B314" s="40" t="str">
        <f>IF(C314="","",IFERROR(INDEX(ESTIMATES!$B:$B,MATCH(C314,ESTIMATES!$A:$A,0)),""))</f>
        <v/>
      </c>
      <c r="C314" s="40"/>
      <c r="D314" s="40"/>
      <c r="E314" s="41"/>
      <c r="F314" s="41"/>
      <c r="G314" s="51"/>
      <c r="H314" s="42"/>
      <c r="I314" s="42" t="str">
        <f>IF(A314="","",IFERROR(SUMIFS(ESTIMATES!$F:$F,ESTIMATES!$A:$A,C314)+SUMIFS(ESTIMATES!$G:$G,ESTIMATES!$A:$A,C314)+SUMIFS(ESTIMATES!$H:$H,ESTIMATES!$A:$A,C314)+SUMIFS(ESTIMATES!$I:$I,ESTIMATES!$A:$A,C314)+SUMIFS(ESTIMATES!$J:$J,ESTIMATES!$A:$A,C314),0))</f>
        <v/>
      </c>
      <c r="J314" s="44" t="str">
        <f>IF(A314="","",SUMIF('JOB COSTING'!$B:$B,A314,'JOB COSTING'!$I:$I))</f>
        <v/>
      </c>
      <c r="K314" s="44" t="str">
        <f t="shared" si="8"/>
        <v/>
      </c>
      <c r="L314" s="52">
        <f t="shared" si="9"/>
        <v>0</v>
      </c>
    </row>
    <row r="315" spans="1:12" s="53" customFormat="1" x14ac:dyDescent="0.25">
      <c r="A315" s="40"/>
      <c r="B315" s="40" t="str">
        <f>IF(C315="","",IFERROR(INDEX(ESTIMATES!$B:$B,MATCH(C315,ESTIMATES!$A:$A,0)),""))</f>
        <v/>
      </c>
      <c r="C315" s="40"/>
      <c r="D315" s="40"/>
      <c r="E315" s="41"/>
      <c r="F315" s="41"/>
      <c r="G315" s="51"/>
      <c r="H315" s="42"/>
      <c r="I315" s="42" t="str">
        <f>IF(A315="","",IFERROR(SUMIFS(ESTIMATES!$F:$F,ESTIMATES!$A:$A,C315)+SUMIFS(ESTIMATES!$G:$G,ESTIMATES!$A:$A,C315)+SUMIFS(ESTIMATES!$H:$H,ESTIMATES!$A:$A,C315)+SUMIFS(ESTIMATES!$I:$I,ESTIMATES!$A:$A,C315)+SUMIFS(ESTIMATES!$J:$J,ESTIMATES!$A:$A,C315),0))</f>
        <v/>
      </c>
      <c r="J315" s="44" t="str">
        <f>IF(A315="","",SUMIF('JOB COSTING'!$B:$B,A315,'JOB COSTING'!$I:$I))</f>
        <v/>
      </c>
      <c r="K315" s="44" t="str">
        <f t="shared" si="8"/>
        <v/>
      </c>
      <c r="L315" s="52">
        <f t="shared" si="9"/>
        <v>0</v>
      </c>
    </row>
    <row r="316" spans="1:12" s="53" customFormat="1" x14ac:dyDescent="0.25">
      <c r="A316" s="40"/>
      <c r="B316" s="40" t="str">
        <f>IF(C316="","",IFERROR(INDEX(ESTIMATES!$B:$B,MATCH(C316,ESTIMATES!$A:$A,0)),""))</f>
        <v/>
      </c>
      <c r="C316" s="40"/>
      <c r="D316" s="40"/>
      <c r="E316" s="41"/>
      <c r="F316" s="41"/>
      <c r="G316" s="51"/>
      <c r="H316" s="42"/>
      <c r="I316" s="42" t="str">
        <f>IF(A316="","",IFERROR(SUMIFS(ESTIMATES!$F:$F,ESTIMATES!$A:$A,C316)+SUMIFS(ESTIMATES!$G:$G,ESTIMATES!$A:$A,C316)+SUMIFS(ESTIMATES!$H:$H,ESTIMATES!$A:$A,C316)+SUMIFS(ESTIMATES!$I:$I,ESTIMATES!$A:$A,C316)+SUMIFS(ESTIMATES!$J:$J,ESTIMATES!$A:$A,C316),0))</f>
        <v/>
      </c>
      <c r="J316" s="44" t="str">
        <f>IF(A316="","",SUMIF('JOB COSTING'!$B:$B,A316,'JOB COSTING'!$I:$I))</f>
        <v/>
      </c>
      <c r="K316" s="44" t="str">
        <f t="shared" si="8"/>
        <v/>
      </c>
      <c r="L316" s="52">
        <f t="shared" si="9"/>
        <v>0</v>
      </c>
    </row>
    <row r="317" spans="1:12" s="53" customFormat="1" x14ac:dyDescent="0.25">
      <c r="A317" s="40"/>
      <c r="B317" s="40" t="str">
        <f>IF(C317="","",IFERROR(INDEX(ESTIMATES!$B:$B,MATCH(C317,ESTIMATES!$A:$A,0)),""))</f>
        <v/>
      </c>
      <c r="C317" s="40"/>
      <c r="D317" s="40"/>
      <c r="E317" s="41"/>
      <c r="F317" s="41"/>
      <c r="G317" s="51"/>
      <c r="H317" s="42"/>
      <c r="I317" s="42" t="str">
        <f>IF(A317="","",IFERROR(SUMIFS(ESTIMATES!$F:$F,ESTIMATES!$A:$A,C317)+SUMIFS(ESTIMATES!$G:$G,ESTIMATES!$A:$A,C317)+SUMIFS(ESTIMATES!$H:$H,ESTIMATES!$A:$A,C317)+SUMIFS(ESTIMATES!$I:$I,ESTIMATES!$A:$A,C317)+SUMIFS(ESTIMATES!$J:$J,ESTIMATES!$A:$A,C317),0))</f>
        <v/>
      </c>
      <c r="J317" s="44" t="str">
        <f>IF(A317="","",SUMIF('JOB COSTING'!$B:$B,A317,'JOB COSTING'!$I:$I))</f>
        <v/>
      </c>
      <c r="K317" s="44" t="str">
        <f t="shared" si="8"/>
        <v/>
      </c>
      <c r="L317" s="52">
        <f t="shared" si="9"/>
        <v>0</v>
      </c>
    </row>
    <row r="318" spans="1:12" s="53" customFormat="1" x14ac:dyDescent="0.25">
      <c r="A318" s="40"/>
      <c r="B318" s="40" t="str">
        <f>IF(C318="","",IFERROR(INDEX(ESTIMATES!$B:$B,MATCH(C318,ESTIMATES!$A:$A,0)),""))</f>
        <v/>
      </c>
      <c r="C318" s="40"/>
      <c r="D318" s="40"/>
      <c r="E318" s="41"/>
      <c r="F318" s="41"/>
      <c r="G318" s="51"/>
      <c r="H318" s="42"/>
      <c r="I318" s="42" t="str">
        <f>IF(A318="","",IFERROR(SUMIFS(ESTIMATES!$F:$F,ESTIMATES!$A:$A,C318)+SUMIFS(ESTIMATES!$G:$G,ESTIMATES!$A:$A,C318)+SUMIFS(ESTIMATES!$H:$H,ESTIMATES!$A:$A,C318)+SUMIFS(ESTIMATES!$I:$I,ESTIMATES!$A:$A,C318)+SUMIFS(ESTIMATES!$J:$J,ESTIMATES!$A:$A,C318),0))</f>
        <v/>
      </c>
      <c r="J318" s="44" t="str">
        <f>IF(A318="","",SUMIF('JOB COSTING'!$B:$B,A318,'JOB COSTING'!$I:$I))</f>
        <v/>
      </c>
      <c r="K318" s="44" t="str">
        <f t="shared" si="8"/>
        <v/>
      </c>
      <c r="L318" s="52">
        <f t="shared" si="9"/>
        <v>0</v>
      </c>
    </row>
    <row r="319" spans="1:12" s="53" customFormat="1" x14ac:dyDescent="0.25">
      <c r="A319" s="40"/>
      <c r="B319" s="40" t="str">
        <f>IF(C319="","",IFERROR(INDEX(ESTIMATES!$B:$B,MATCH(C319,ESTIMATES!$A:$A,0)),""))</f>
        <v/>
      </c>
      <c r="C319" s="40"/>
      <c r="D319" s="40"/>
      <c r="E319" s="41"/>
      <c r="F319" s="41"/>
      <c r="G319" s="51"/>
      <c r="H319" s="42"/>
      <c r="I319" s="42" t="str">
        <f>IF(A319="","",IFERROR(SUMIFS(ESTIMATES!$F:$F,ESTIMATES!$A:$A,C319)+SUMIFS(ESTIMATES!$G:$G,ESTIMATES!$A:$A,C319)+SUMIFS(ESTIMATES!$H:$H,ESTIMATES!$A:$A,C319)+SUMIFS(ESTIMATES!$I:$I,ESTIMATES!$A:$A,C319)+SUMIFS(ESTIMATES!$J:$J,ESTIMATES!$A:$A,C319),0))</f>
        <v/>
      </c>
      <c r="J319" s="44" t="str">
        <f>IF(A319="","",SUMIF('JOB COSTING'!$B:$B,A319,'JOB COSTING'!$I:$I))</f>
        <v/>
      </c>
      <c r="K319" s="44" t="str">
        <f t="shared" si="8"/>
        <v/>
      </c>
      <c r="L319" s="52">
        <f t="shared" si="9"/>
        <v>0</v>
      </c>
    </row>
    <row r="320" spans="1:12" s="53" customFormat="1" x14ac:dyDescent="0.25">
      <c r="A320" s="40"/>
      <c r="B320" s="40" t="str">
        <f>IF(C320="","",IFERROR(INDEX(ESTIMATES!$B:$B,MATCH(C320,ESTIMATES!$A:$A,0)),""))</f>
        <v/>
      </c>
      <c r="C320" s="40"/>
      <c r="D320" s="40"/>
      <c r="E320" s="41"/>
      <c r="F320" s="41"/>
      <c r="G320" s="51"/>
      <c r="H320" s="42"/>
      <c r="I320" s="42" t="str">
        <f>IF(A320="","",IFERROR(SUMIFS(ESTIMATES!$F:$F,ESTIMATES!$A:$A,C320)+SUMIFS(ESTIMATES!$G:$G,ESTIMATES!$A:$A,C320)+SUMIFS(ESTIMATES!$H:$H,ESTIMATES!$A:$A,C320)+SUMIFS(ESTIMATES!$I:$I,ESTIMATES!$A:$A,C320)+SUMIFS(ESTIMATES!$J:$J,ESTIMATES!$A:$A,C320),0))</f>
        <v/>
      </c>
      <c r="J320" s="44" t="str">
        <f>IF(A320="","",SUMIF('JOB COSTING'!$B:$B,A320,'JOB COSTING'!$I:$I))</f>
        <v/>
      </c>
      <c r="K320" s="44" t="str">
        <f t="shared" si="8"/>
        <v/>
      </c>
      <c r="L320" s="52">
        <f t="shared" si="9"/>
        <v>0</v>
      </c>
    </row>
    <row r="321" spans="1:12" s="53" customFormat="1" x14ac:dyDescent="0.25">
      <c r="A321" s="40"/>
      <c r="B321" s="40" t="str">
        <f>IF(C321="","",IFERROR(INDEX(ESTIMATES!$B:$B,MATCH(C321,ESTIMATES!$A:$A,0)),""))</f>
        <v/>
      </c>
      <c r="C321" s="40"/>
      <c r="D321" s="40"/>
      <c r="E321" s="41"/>
      <c r="F321" s="41"/>
      <c r="G321" s="51"/>
      <c r="H321" s="42"/>
      <c r="I321" s="42" t="str">
        <f>IF(A321="","",IFERROR(SUMIFS(ESTIMATES!$F:$F,ESTIMATES!$A:$A,C321)+SUMIFS(ESTIMATES!$G:$G,ESTIMATES!$A:$A,C321)+SUMIFS(ESTIMATES!$H:$H,ESTIMATES!$A:$A,C321)+SUMIFS(ESTIMATES!$I:$I,ESTIMATES!$A:$A,C321)+SUMIFS(ESTIMATES!$J:$J,ESTIMATES!$A:$A,C321),0))</f>
        <v/>
      </c>
      <c r="J321" s="44" t="str">
        <f>IF(A321="","",SUMIF('JOB COSTING'!$B:$B,A321,'JOB COSTING'!$I:$I))</f>
        <v/>
      </c>
      <c r="K321" s="44" t="str">
        <f t="shared" si="8"/>
        <v/>
      </c>
      <c r="L321" s="52">
        <f t="shared" si="9"/>
        <v>0</v>
      </c>
    </row>
    <row r="322" spans="1:12" s="53" customFormat="1" x14ac:dyDescent="0.25">
      <c r="A322" s="40"/>
      <c r="B322" s="40" t="str">
        <f>IF(C322="","",IFERROR(INDEX(ESTIMATES!$B:$B,MATCH(C322,ESTIMATES!$A:$A,0)),""))</f>
        <v/>
      </c>
      <c r="C322" s="40"/>
      <c r="D322" s="40"/>
      <c r="E322" s="41"/>
      <c r="F322" s="41"/>
      <c r="G322" s="51"/>
      <c r="H322" s="42"/>
      <c r="I322" s="42" t="str">
        <f>IF(A322="","",IFERROR(SUMIFS(ESTIMATES!$F:$F,ESTIMATES!$A:$A,C322)+SUMIFS(ESTIMATES!$G:$G,ESTIMATES!$A:$A,C322)+SUMIFS(ESTIMATES!$H:$H,ESTIMATES!$A:$A,C322)+SUMIFS(ESTIMATES!$I:$I,ESTIMATES!$A:$A,C322)+SUMIFS(ESTIMATES!$J:$J,ESTIMATES!$A:$A,C322),0))</f>
        <v/>
      </c>
      <c r="J322" s="44" t="str">
        <f>IF(A322="","",SUMIF('JOB COSTING'!$B:$B,A322,'JOB COSTING'!$I:$I))</f>
        <v/>
      </c>
      <c r="K322" s="44" t="str">
        <f t="shared" ref="K322:K385" si="10">IF(A322="","",H322-J322)</f>
        <v/>
      </c>
      <c r="L322" s="52">
        <f t="shared" ref="L322:L385" si="11">IFERROR(K322/H322,0)</f>
        <v>0</v>
      </c>
    </row>
    <row r="323" spans="1:12" s="53" customFormat="1" x14ac:dyDescent="0.25">
      <c r="A323" s="40"/>
      <c r="B323" s="40" t="str">
        <f>IF(C323="","",IFERROR(INDEX(ESTIMATES!$B:$B,MATCH(C323,ESTIMATES!$A:$A,0)),""))</f>
        <v/>
      </c>
      <c r="C323" s="40"/>
      <c r="D323" s="40"/>
      <c r="E323" s="41"/>
      <c r="F323" s="41"/>
      <c r="G323" s="51"/>
      <c r="H323" s="42"/>
      <c r="I323" s="42" t="str">
        <f>IF(A323="","",IFERROR(SUMIFS(ESTIMATES!$F:$F,ESTIMATES!$A:$A,C323)+SUMIFS(ESTIMATES!$G:$G,ESTIMATES!$A:$A,C323)+SUMIFS(ESTIMATES!$H:$H,ESTIMATES!$A:$A,C323)+SUMIFS(ESTIMATES!$I:$I,ESTIMATES!$A:$A,C323)+SUMIFS(ESTIMATES!$J:$J,ESTIMATES!$A:$A,C323),0))</f>
        <v/>
      </c>
      <c r="J323" s="44" t="str">
        <f>IF(A323="","",SUMIF('JOB COSTING'!$B:$B,A323,'JOB COSTING'!$I:$I))</f>
        <v/>
      </c>
      <c r="K323" s="44" t="str">
        <f t="shared" si="10"/>
        <v/>
      </c>
      <c r="L323" s="52">
        <f t="shared" si="11"/>
        <v>0</v>
      </c>
    </row>
    <row r="324" spans="1:12" s="53" customFormat="1" x14ac:dyDescent="0.25">
      <c r="A324" s="40"/>
      <c r="B324" s="40" t="str">
        <f>IF(C324="","",IFERROR(INDEX(ESTIMATES!$B:$B,MATCH(C324,ESTIMATES!$A:$A,0)),""))</f>
        <v/>
      </c>
      <c r="C324" s="40"/>
      <c r="D324" s="40"/>
      <c r="E324" s="41"/>
      <c r="F324" s="41"/>
      <c r="G324" s="51"/>
      <c r="H324" s="42"/>
      <c r="I324" s="42" t="str">
        <f>IF(A324="","",IFERROR(SUMIFS(ESTIMATES!$F:$F,ESTIMATES!$A:$A,C324)+SUMIFS(ESTIMATES!$G:$G,ESTIMATES!$A:$A,C324)+SUMIFS(ESTIMATES!$H:$H,ESTIMATES!$A:$A,C324)+SUMIFS(ESTIMATES!$I:$I,ESTIMATES!$A:$A,C324)+SUMIFS(ESTIMATES!$J:$J,ESTIMATES!$A:$A,C324),0))</f>
        <v/>
      </c>
      <c r="J324" s="44" t="str">
        <f>IF(A324="","",SUMIF('JOB COSTING'!$B:$B,A324,'JOB COSTING'!$I:$I))</f>
        <v/>
      </c>
      <c r="K324" s="44" t="str">
        <f t="shared" si="10"/>
        <v/>
      </c>
      <c r="L324" s="52">
        <f t="shared" si="11"/>
        <v>0</v>
      </c>
    </row>
    <row r="325" spans="1:12" s="53" customFormat="1" x14ac:dyDescent="0.25">
      <c r="A325" s="40"/>
      <c r="B325" s="40" t="str">
        <f>IF(C325="","",IFERROR(INDEX(ESTIMATES!$B:$B,MATCH(C325,ESTIMATES!$A:$A,0)),""))</f>
        <v/>
      </c>
      <c r="C325" s="40"/>
      <c r="D325" s="40"/>
      <c r="E325" s="41"/>
      <c r="F325" s="41"/>
      <c r="G325" s="51"/>
      <c r="H325" s="42"/>
      <c r="I325" s="42" t="str">
        <f>IF(A325="","",IFERROR(SUMIFS(ESTIMATES!$F:$F,ESTIMATES!$A:$A,C325)+SUMIFS(ESTIMATES!$G:$G,ESTIMATES!$A:$A,C325)+SUMIFS(ESTIMATES!$H:$H,ESTIMATES!$A:$A,C325)+SUMIFS(ESTIMATES!$I:$I,ESTIMATES!$A:$A,C325)+SUMIFS(ESTIMATES!$J:$J,ESTIMATES!$A:$A,C325),0))</f>
        <v/>
      </c>
      <c r="J325" s="44" t="str">
        <f>IF(A325="","",SUMIF('JOB COSTING'!$B:$B,A325,'JOB COSTING'!$I:$I))</f>
        <v/>
      </c>
      <c r="K325" s="44" t="str">
        <f t="shared" si="10"/>
        <v/>
      </c>
      <c r="L325" s="52">
        <f t="shared" si="11"/>
        <v>0</v>
      </c>
    </row>
    <row r="326" spans="1:12" s="53" customFormat="1" x14ac:dyDescent="0.25">
      <c r="A326" s="40"/>
      <c r="B326" s="40" t="str">
        <f>IF(C326="","",IFERROR(INDEX(ESTIMATES!$B:$B,MATCH(C326,ESTIMATES!$A:$A,0)),""))</f>
        <v/>
      </c>
      <c r="C326" s="40"/>
      <c r="D326" s="40"/>
      <c r="E326" s="41"/>
      <c r="F326" s="41"/>
      <c r="G326" s="51"/>
      <c r="H326" s="42"/>
      <c r="I326" s="42" t="str">
        <f>IF(A326="","",IFERROR(SUMIFS(ESTIMATES!$F:$F,ESTIMATES!$A:$A,C326)+SUMIFS(ESTIMATES!$G:$G,ESTIMATES!$A:$A,C326)+SUMIFS(ESTIMATES!$H:$H,ESTIMATES!$A:$A,C326)+SUMIFS(ESTIMATES!$I:$I,ESTIMATES!$A:$A,C326)+SUMIFS(ESTIMATES!$J:$J,ESTIMATES!$A:$A,C326),0))</f>
        <v/>
      </c>
      <c r="J326" s="44" t="str">
        <f>IF(A326="","",SUMIF('JOB COSTING'!$B:$B,A326,'JOB COSTING'!$I:$I))</f>
        <v/>
      </c>
      <c r="K326" s="44" t="str">
        <f t="shared" si="10"/>
        <v/>
      </c>
      <c r="L326" s="52">
        <f t="shared" si="11"/>
        <v>0</v>
      </c>
    </row>
    <row r="327" spans="1:12" s="53" customFormat="1" x14ac:dyDescent="0.25">
      <c r="A327" s="40"/>
      <c r="B327" s="40" t="str">
        <f>IF(C327="","",IFERROR(INDEX(ESTIMATES!$B:$B,MATCH(C327,ESTIMATES!$A:$A,0)),""))</f>
        <v/>
      </c>
      <c r="C327" s="40"/>
      <c r="D327" s="40"/>
      <c r="E327" s="41"/>
      <c r="F327" s="41"/>
      <c r="G327" s="51"/>
      <c r="H327" s="42"/>
      <c r="I327" s="42" t="str">
        <f>IF(A327="","",IFERROR(SUMIFS(ESTIMATES!$F:$F,ESTIMATES!$A:$A,C327)+SUMIFS(ESTIMATES!$G:$G,ESTIMATES!$A:$A,C327)+SUMIFS(ESTIMATES!$H:$H,ESTIMATES!$A:$A,C327)+SUMIFS(ESTIMATES!$I:$I,ESTIMATES!$A:$A,C327)+SUMIFS(ESTIMATES!$J:$J,ESTIMATES!$A:$A,C327),0))</f>
        <v/>
      </c>
      <c r="J327" s="44" t="str">
        <f>IF(A327="","",SUMIF('JOB COSTING'!$B:$B,A327,'JOB COSTING'!$I:$I))</f>
        <v/>
      </c>
      <c r="K327" s="44" t="str">
        <f t="shared" si="10"/>
        <v/>
      </c>
      <c r="L327" s="52">
        <f t="shared" si="11"/>
        <v>0</v>
      </c>
    </row>
    <row r="328" spans="1:12" s="53" customFormat="1" x14ac:dyDescent="0.25">
      <c r="A328" s="40"/>
      <c r="B328" s="40" t="str">
        <f>IF(C328="","",IFERROR(INDEX(ESTIMATES!$B:$B,MATCH(C328,ESTIMATES!$A:$A,0)),""))</f>
        <v/>
      </c>
      <c r="C328" s="40"/>
      <c r="D328" s="40"/>
      <c r="E328" s="41"/>
      <c r="F328" s="41"/>
      <c r="G328" s="51"/>
      <c r="H328" s="42"/>
      <c r="I328" s="42" t="str">
        <f>IF(A328="","",IFERROR(SUMIFS(ESTIMATES!$F:$F,ESTIMATES!$A:$A,C328)+SUMIFS(ESTIMATES!$G:$G,ESTIMATES!$A:$A,C328)+SUMIFS(ESTIMATES!$H:$H,ESTIMATES!$A:$A,C328)+SUMIFS(ESTIMATES!$I:$I,ESTIMATES!$A:$A,C328)+SUMIFS(ESTIMATES!$J:$J,ESTIMATES!$A:$A,C328),0))</f>
        <v/>
      </c>
      <c r="J328" s="44" t="str">
        <f>IF(A328="","",SUMIF('JOB COSTING'!$B:$B,A328,'JOB COSTING'!$I:$I))</f>
        <v/>
      </c>
      <c r="K328" s="44" t="str">
        <f t="shared" si="10"/>
        <v/>
      </c>
      <c r="L328" s="52">
        <f t="shared" si="11"/>
        <v>0</v>
      </c>
    </row>
    <row r="329" spans="1:12" s="53" customFormat="1" x14ac:dyDescent="0.25">
      <c r="A329" s="40"/>
      <c r="B329" s="40" t="str">
        <f>IF(C329="","",IFERROR(INDEX(ESTIMATES!$B:$B,MATCH(C329,ESTIMATES!$A:$A,0)),""))</f>
        <v/>
      </c>
      <c r="C329" s="40"/>
      <c r="D329" s="40"/>
      <c r="E329" s="41"/>
      <c r="F329" s="41"/>
      <c r="G329" s="51"/>
      <c r="H329" s="42"/>
      <c r="I329" s="42" t="str">
        <f>IF(A329="","",IFERROR(SUMIFS(ESTIMATES!$F:$F,ESTIMATES!$A:$A,C329)+SUMIFS(ESTIMATES!$G:$G,ESTIMATES!$A:$A,C329)+SUMIFS(ESTIMATES!$H:$H,ESTIMATES!$A:$A,C329)+SUMIFS(ESTIMATES!$I:$I,ESTIMATES!$A:$A,C329)+SUMIFS(ESTIMATES!$J:$J,ESTIMATES!$A:$A,C329),0))</f>
        <v/>
      </c>
      <c r="J329" s="44" t="str">
        <f>IF(A329="","",SUMIF('JOB COSTING'!$B:$B,A329,'JOB COSTING'!$I:$I))</f>
        <v/>
      </c>
      <c r="K329" s="44" t="str">
        <f t="shared" si="10"/>
        <v/>
      </c>
      <c r="L329" s="52">
        <f t="shared" si="11"/>
        <v>0</v>
      </c>
    </row>
    <row r="330" spans="1:12" s="53" customFormat="1" x14ac:dyDescent="0.25">
      <c r="A330" s="40"/>
      <c r="B330" s="40" t="str">
        <f>IF(C330="","",IFERROR(INDEX(ESTIMATES!$B:$B,MATCH(C330,ESTIMATES!$A:$A,0)),""))</f>
        <v/>
      </c>
      <c r="C330" s="40"/>
      <c r="D330" s="40"/>
      <c r="E330" s="41"/>
      <c r="F330" s="41"/>
      <c r="G330" s="51"/>
      <c r="H330" s="42"/>
      <c r="I330" s="42" t="str">
        <f>IF(A330="","",IFERROR(SUMIFS(ESTIMATES!$F:$F,ESTIMATES!$A:$A,C330)+SUMIFS(ESTIMATES!$G:$G,ESTIMATES!$A:$A,C330)+SUMIFS(ESTIMATES!$H:$H,ESTIMATES!$A:$A,C330)+SUMIFS(ESTIMATES!$I:$I,ESTIMATES!$A:$A,C330)+SUMIFS(ESTIMATES!$J:$J,ESTIMATES!$A:$A,C330),0))</f>
        <v/>
      </c>
      <c r="J330" s="44" t="str">
        <f>IF(A330="","",SUMIF('JOB COSTING'!$B:$B,A330,'JOB COSTING'!$I:$I))</f>
        <v/>
      </c>
      <c r="K330" s="44" t="str">
        <f t="shared" si="10"/>
        <v/>
      </c>
      <c r="L330" s="52">
        <f t="shared" si="11"/>
        <v>0</v>
      </c>
    </row>
    <row r="331" spans="1:12" s="53" customFormat="1" x14ac:dyDescent="0.25">
      <c r="A331" s="40"/>
      <c r="B331" s="40" t="str">
        <f>IF(C331="","",IFERROR(INDEX(ESTIMATES!$B:$B,MATCH(C331,ESTIMATES!$A:$A,0)),""))</f>
        <v/>
      </c>
      <c r="C331" s="40"/>
      <c r="D331" s="40"/>
      <c r="E331" s="41"/>
      <c r="F331" s="41"/>
      <c r="G331" s="51"/>
      <c r="H331" s="42"/>
      <c r="I331" s="42" t="str">
        <f>IF(A331="","",IFERROR(SUMIFS(ESTIMATES!$F:$F,ESTIMATES!$A:$A,C331)+SUMIFS(ESTIMATES!$G:$G,ESTIMATES!$A:$A,C331)+SUMIFS(ESTIMATES!$H:$H,ESTIMATES!$A:$A,C331)+SUMIFS(ESTIMATES!$I:$I,ESTIMATES!$A:$A,C331)+SUMIFS(ESTIMATES!$J:$J,ESTIMATES!$A:$A,C331),0))</f>
        <v/>
      </c>
      <c r="J331" s="44" t="str">
        <f>IF(A331="","",SUMIF('JOB COSTING'!$B:$B,A331,'JOB COSTING'!$I:$I))</f>
        <v/>
      </c>
      <c r="K331" s="44" t="str">
        <f t="shared" si="10"/>
        <v/>
      </c>
      <c r="L331" s="52">
        <f t="shared" si="11"/>
        <v>0</v>
      </c>
    </row>
    <row r="332" spans="1:12" s="53" customFormat="1" x14ac:dyDescent="0.25">
      <c r="A332" s="40"/>
      <c r="B332" s="40" t="str">
        <f>IF(C332="","",IFERROR(INDEX(ESTIMATES!$B:$B,MATCH(C332,ESTIMATES!$A:$A,0)),""))</f>
        <v/>
      </c>
      <c r="C332" s="40"/>
      <c r="D332" s="40"/>
      <c r="E332" s="41"/>
      <c r="F332" s="41"/>
      <c r="G332" s="51"/>
      <c r="H332" s="42"/>
      <c r="I332" s="42" t="str">
        <f>IF(A332="","",IFERROR(SUMIFS(ESTIMATES!$F:$F,ESTIMATES!$A:$A,C332)+SUMIFS(ESTIMATES!$G:$G,ESTIMATES!$A:$A,C332)+SUMIFS(ESTIMATES!$H:$H,ESTIMATES!$A:$A,C332)+SUMIFS(ESTIMATES!$I:$I,ESTIMATES!$A:$A,C332)+SUMIFS(ESTIMATES!$J:$J,ESTIMATES!$A:$A,C332),0))</f>
        <v/>
      </c>
      <c r="J332" s="44" t="str">
        <f>IF(A332="","",SUMIF('JOB COSTING'!$B:$B,A332,'JOB COSTING'!$I:$I))</f>
        <v/>
      </c>
      <c r="K332" s="44" t="str">
        <f t="shared" si="10"/>
        <v/>
      </c>
      <c r="L332" s="52">
        <f t="shared" si="11"/>
        <v>0</v>
      </c>
    </row>
    <row r="333" spans="1:12" s="53" customFormat="1" x14ac:dyDescent="0.25">
      <c r="A333" s="40"/>
      <c r="B333" s="40" t="str">
        <f>IF(C333="","",IFERROR(INDEX(ESTIMATES!$B:$B,MATCH(C333,ESTIMATES!$A:$A,0)),""))</f>
        <v/>
      </c>
      <c r="C333" s="40"/>
      <c r="D333" s="40"/>
      <c r="E333" s="41"/>
      <c r="F333" s="41"/>
      <c r="G333" s="51"/>
      <c r="H333" s="42"/>
      <c r="I333" s="42" t="str">
        <f>IF(A333="","",IFERROR(SUMIFS(ESTIMATES!$F:$F,ESTIMATES!$A:$A,C333)+SUMIFS(ESTIMATES!$G:$G,ESTIMATES!$A:$A,C333)+SUMIFS(ESTIMATES!$H:$H,ESTIMATES!$A:$A,C333)+SUMIFS(ESTIMATES!$I:$I,ESTIMATES!$A:$A,C333)+SUMIFS(ESTIMATES!$J:$J,ESTIMATES!$A:$A,C333),0))</f>
        <v/>
      </c>
      <c r="J333" s="44" t="str">
        <f>IF(A333="","",SUMIF('JOB COSTING'!$B:$B,A333,'JOB COSTING'!$I:$I))</f>
        <v/>
      </c>
      <c r="K333" s="44" t="str">
        <f t="shared" si="10"/>
        <v/>
      </c>
      <c r="L333" s="52">
        <f t="shared" si="11"/>
        <v>0</v>
      </c>
    </row>
    <row r="334" spans="1:12" s="53" customFormat="1" x14ac:dyDescent="0.25">
      <c r="A334" s="40"/>
      <c r="B334" s="40" t="str">
        <f>IF(C334="","",IFERROR(INDEX(ESTIMATES!$B:$B,MATCH(C334,ESTIMATES!$A:$A,0)),""))</f>
        <v/>
      </c>
      <c r="C334" s="40"/>
      <c r="D334" s="40"/>
      <c r="E334" s="41"/>
      <c r="F334" s="41"/>
      <c r="G334" s="51"/>
      <c r="H334" s="42"/>
      <c r="I334" s="42" t="str">
        <f>IF(A334="","",IFERROR(SUMIFS(ESTIMATES!$F:$F,ESTIMATES!$A:$A,C334)+SUMIFS(ESTIMATES!$G:$G,ESTIMATES!$A:$A,C334)+SUMIFS(ESTIMATES!$H:$H,ESTIMATES!$A:$A,C334)+SUMIFS(ESTIMATES!$I:$I,ESTIMATES!$A:$A,C334)+SUMIFS(ESTIMATES!$J:$J,ESTIMATES!$A:$A,C334),0))</f>
        <v/>
      </c>
      <c r="J334" s="44" t="str">
        <f>IF(A334="","",SUMIF('JOB COSTING'!$B:$B,A334,'JOB COSTING'!$I:$I))</f>
        <v/>
      </c>
      <c r="K334" s="44" t="str">
        <f t="shared" si="10"/>
        <v/>
      </c>
      <c r="L334" s="52">
        <f t="shared" si="11"/>
        <v>0</v>
      </c>
    </row>
    <row r="335" spans="1:12" s="53" customFormat="1" x14ac:dyDescent="0.25">
      <c r="A335" s="40"/>
      <c r="B335" s="40" t="str">
        <f>IF(C335="","",IFERROR(INDEX(ESTIMATES!$B:$B,MATCH(C335,ESTIMATES!$A:$A,0)),""))</f>
        <v/>
      </c>
      <c r="C335" s="40"/>
      <c r="D335" s="40"/>
      <c r="E335" s="41"/>
      <c r="F335" s="41"/>
      <c r="G335" s="51"/>
      <c r="H335" s="42"/>
      <c r="I335" s="42" t="str">
        <f>IF(A335="","",IFERROR(SUMIFS(ESTIMATES!$F:$F,ESTIMATES!$A:$A,C335)+SUMIFS(ESTIMATES!$G:$G,ESTIMATES!$A:$A,C335)+SUMIFS(ESTIMATES!$H:$H,ESTIMATES!$A:$A,C335)+SUMIFS(ESTIMATES!$I:$I,ESTIMATES!$A:$A,C335)+SUMIFS(ESTIMATES!$J:$J,ESTIMATES!$A:$A,C335),0))</f>
        <v/>
      </c>
      <c r="J335" s="44" t="str">
        <f>IF(A335="","",SUMIF('JOB COSTING'!$B:$B,A335,'JOB COSTING'!$I:$I))</f>
        <v/>
      </c>
      <c r="K335" s="44" t="str">
        <f t="shared" si="10"/>
        <v/>
      </c>
      <c r="L335" s="52">
        <f t="shared" si="11"/>
        <v>0</v>
      </c>
    </row>
    <row r="336" spans="1:12" s="53" customFormat="1" x14ac:dyDescent="0.25">
      <c r="A336" s="40"/>
      <c r="B336" s="40" t="str">
        <f>IF(C336="","",IFERROR(INDEX(ESTIMATES!$B:$B,MATCH(C336,ESTIMATES!$A:$A,0)),""))</f>
        <v/>
      </c>
      <c r="C336" s="40"/>
      <c r="D336" s="40"/>
      <c r="E336" s="41"/>
      <c r="F336" s="41"/>
      <c r="G336" s="51"/>
      <c r="H336" s="42"/>
      <c r="I336" s="42" t="str">
        <f>IF(A336="","",IFERROR(SUMIFS(ESTIMATES!$F:$F,ESTIMATES!$A:$A,C336)+SUMIFS(ESTIMATES!$G:$G,ESTIMATES!$A:$A,C336)+SUMIFS(ESTIMATES!$H:$H,ESTIMATES!$A:$A,C336)+SUMIFS(ESTIMATES!$I:$I,ESTIMATES!$A:$A,C336)+SUMIFS(ESTIMATES!$J:$J,ESTIMATES!$A:$A,C336),0))</f>
        <v/>
      </c>
      <c r="J336" s="44" t="str">
        <f>IF(A336="","",SUMIF('JOB COSTING'!$B:$B,A336,'JOB COSTING'!$I:$I))</f>
        <v/>
      </c>
      <c r="K336" s="44" t="str">
        <f t="shared" si="10"/>
        <v/>
      </c>
      <c r="L336" s="52">
        <f t="shared" si="11"/>
        <v>0</v>
      </c>
    </row>
    <row r="337" spans="1:12" s="53" customFormat="1" x14ac:dyDescent="0.25">
      <c r="A337" s="40"/>
      <c r="B337" s="40" t="str">
        <f>IF(C337="","",IFERROR(INDEX(ESTIMATES!$B:$B,MATCH(C337,ESTIMATES!$A:$A,0)),""))</f>
        <v/>
      </c>
      <c r="C337" s="40"/>
      <c r="D337" s="40"/>
      <c r="E337" s="41"/>
      <c r="F337" s="41"/>
      <c r="G337" s="51"/>
      <c r="H337" s="42"/>
      <c r="I337" s="42" t="str">
        <f>IF(A337="","",IFERROR(SUMIFS(ESTIMATES!$F:$F,ESTIMATES!$A:$A,C337)+SUMIFS(ESTIMATES!$G:$G,ESTIMATES!$A:$A,C337)+SUMIFS(ESTIMATES!$H:$H,ESTIMATES!$A:$A,C337)+SUMIFS(ESTIMATES!$I:$I,ESTIMATES!$A:$A,C337)+SUMIFS(ESTIMATES!$J:$J,ESTIMATES!$A:$A,C337),0))</f>
        <v/>
      </c>
      <c r="J337" s="44" t="str">
        <f>IF(A337="","",SUMIF('JOB COSTING'!$B:$B,A337,'JOB COSTING'!$I:$I))</f>
        <v/>
      </c>
      <c r="K337" s="44" t="str">
        <f t="shared" si="10"/>
        <v/>
      </c>
      <c r="L337" s="52">
        <f t="shared" si="11"/>
        <v>0</v>
      </c>
    </row>
    <row r="338" spans="1:12" s="53" customFormat="1" x14ac:dyDescent="0.25">
      <c r="A338" s="40"/>
      <c r="B338" s="40" t="str">
        <f>IF(C338="","",IFERROR(INDEX(ESTIMATES!$B:$B,MATCH(C338,ESTIMATES!$A:$A,0)),""))</f>
        <v/>
      </c>
      <c r="C338" s="40"/>
      <c r="D338" s="40"/>
      <c r="E338" s="41"/>
      <c r="F338" s="41"/>
      <c r="G338" s="51"/>
      <c r="H338" s="42"/>
      <c r="I338" s="42" t="str">
        <f>IF(A338="","",IFERROR(SUMIFS(ESTIMATES!$F:$F,ESTIMATES!$A:$A,C338)+SUMIFS(ESTIMATES!$G:$G,ESTIMATES!$A:$A,C338)+SUMIFS(ESTIMATES!$H:$H,ESTIMATES!$A:$A,C338)+SUMIFS(ESTIMATES!$I:$I,ESTIMATES!$A:$A,C338)+SUMIFS(ESTIMATES!$J:$J,ESTIMATES!$A:$A,C338),0))</f>
        <v/>
      </c>
      <c r="J338" s="44" t="str">
        <f>IF(A338="","",SUMIF('JOB COSTING'!$B:$B,A338,'JOB COSTING'!$I:$I))</f>
        <v/>
      </c>
      <c r="K338" s="44" t="str">
        <f t="shared" si="10"/>
        <v/>
      </c>
      <c r="L338" s="52">
        <f t="shared" si="11"/>
        <v>0</v>
      </c>
    </row>
    <row r="339" spans="1:12" s="53" customFormat="1" x14ac:dyDescent="0.25">
      <c r="A339" s="40"/>
      <c r="B339" s="40" t="str">
        <f>IF(C339="","",IFERROR(INDEX(ESTIMATES!$B:$B,MATCH(C339,ESTIMATES!$A:$A,0)),""))</f>
        <v/>
      </c>
      <c r="C339" s="40"/>
      <c r="D339" s="40"/>
      <c r="E339" s="41"/>
      <c r="F339" s="41"/>
      <c r="G339" s="51"/>
      <c r="H339" s="42"/>
      <c r="I339" s="42" t="str">
        <f>IF(A339="","",IFERROR(SUMIFS(ESTIMATES!$F:$F,ESTIMATES!$A:$A,C339)+SUMIFS(ESTIMATES!$G:$G,ESTIMATES!$A:$A,C339)+SUMIFS(ESTIMATES!$H:$H,ESTIMATES!$A:$A,C339)+SUMIFS(ESTIMATES!$I:$I,ESTIMATES!$A:$A,C339)+SUMIFS(ESTIMATES!$J:$J,ESTIMATES!$A:$A,C339),0))</f>
        <v/>
      </c>
      <c r="J339" s="44" t="str">
        <f>IF(A339="","",SUMIF('JOB COSTING'!$B:$B,A339,'JOB COSTING'!$I:$I))</f>
        <v/>
      </c>
      <c r="K339" s="44" t="str">
        <f t="shared" si="10"/>
        <v/>
      </c>
      <c r="L339" s="52">
        <f t="shared" si="11"/>
        <v>0</v>
      </c>
    </row>
    <row r="340" spans="1:12" s="53" customFormat="1" x14ac:dyDescent="0.25">
      <c r="A340" s="40"/>
      <c r="B340" s="40" t="str">
        <f>IF(C340="","",IFERROR(INDEX(ESTIMATES!$B:$B,MATCH(C340,ESTIMATES!$A:$A,0)),""))</f>
        <v/>
      </c>
      <c r="C340" s="40"/>
      <c r="D340" s="40"/>
      <c r="E340" s="41"/>
      <c r="F340" s="41"/>
      <c r="G340" s="51"/>
      <c r="H340" s="42"/>
      <c r="I340" s="42" t="str">
        <f>IF(A340="","",IFERROR(SUMIFS(ESTIMATES!$F:$F,ESTIMATES!$A:$A,C340)+SUMIFS(ESTIMATES!$G:$G,ESTIMATES!$A:$A,C340)+SUMIFS(ESTIMATES!$H:$H,ESTIMATES!$A:$A,C340)+SUMIFS(ESTIMATES!$I:$I,ESTIMATES!$A:$A,C340)+SUMIFS(ESTIMATES!$J:$J,ESTIMATES!$A:$A,C340),0))</f>
        <v/>
      </c>
      <c r="J340" s="44" t="str">
        <f>IF(A340="","",SUMIF('JOB COSTING'!$B:$B,A340,'JOB COSTING'!$I:$I))</f>
        <v/>
      </c>
      <c r="K340" s="44" t="str">
        <f t="shared" si="10"/>
        <v/>
      </c>
      <c r="L340" s="52">
        <f t="shared" si="11"/>
        <v>0</v>
      </c>
    </row>
    <row r="341" spans="1:12" s="53" customFormat="1" x14ac:dyDescent="0.25">
      <c r="A341" s="40"/>
      <c r="B341" s="40" t="str">
        <f>IF(C341="","",IFERROR(INDEX(ESTIMATES!$B:$B,MATCH(C341,ESTIMATES!$A:$A,0)),""))</f>
        <v/>
      </c>
      <c r="C341" s="40"/>
      <c r="D341" s="40"/>
      <c r="E341" s="41"/>
      <c r="F341" s="41"/>
      <c r="G341" s="51"/>
      <c r="H341" s="42"/>
      <c r="I341" s="42" t="str">
        <f>IF(A341="","",IFERROR(SUMIFS(ESTIMATES!$F:$F,ESTIMATES!$A:$A,C341)+SUMIFS(ESTIMATES!$G:$G,ESTIMATES!$A:$A,C341)+SUMIFS(ESTIMATES!$H:$H,ESTIMATES!$A:$A,C341)+SUMIFS(ESTIMATES!$I:$I,ESTIMATES!$A:$A,C341)+SUMIFS(ESTIMATES!$J:$J,ESTIMATES!$A:$A,C341),0))</f>
        <v/>
      </c>
      <c r="J341" s="44" t="str">
        <f>IF(A341="","",SUMIF('JOB COSTING'!$B:$B,A341,'JOB COSTING'!$I:$I))</f>
        <v/>
      </c>
      <c r="K341" s="44" t="str">
        <f t="shared" si="10"/>
        <v/>
      </c>
      <c r="L341" s="52">
        <f t="shared" si="11"/>
        <v>0</v>
      </c>
    </row>
    <row r="342" spans="1:12" s="53" customFormat="1" x14ac:dyDescent="0.25">
      <c r="A342" s="40"/>
      <c r="B342" s="40" t="str">
        <f>IF(C342="","",IFERROR(INDEX(ESTIMATES!$B:$B,MATCH(C342,ESTIMATES!$A:$A,0)),""))</f>
        <v/>
      </c>
      <c r="C342" s="40"/>
      <c r="D342" s="40"/>
      <c r="E342" s="41"/>
      <c r="F342" s="41"/>
      <c r="G342" s="51"/>
      <c r="H342" s="42"/>
      <c r="I342" s="42" t="str">
        <f>IF(A342="","",IFERROR(SUMIFS(ESTIMATES!$F:$F,ESTIMATES!$A:$A,C342)+SUMIFS(ESTIMATES!$G:$G,ESTIMATES!$A:$A,C342)+SUMIFS(ESTIMATES!$H:$H,ESTIMATES!$A:$A,C342)+SUMIFS(ESTIMATES!$I:$I,ESTIMATES!$A:$A,C342)+SUMIFS(ESTIMATES!$J:$J,ESTIMATES!$A:$A,C342),0))</f>
        <v/>
      </c>
      <c r="J342" s="44" t="str">
        <f>IF(A342="","",SUMIF('JOB COSTING'!$B:$B,A342,'JOB COSTING'!$I:$I))</f>
        <v/>
      </c>
      <c r="K342" s="44" t="str">
        <f t="shared" si="10"/>
        <v/>
      </c>
      <c r="L342" s="52">
        <f t="shared" si="11"/>
        <v>0</v>
      </c>
    </row>
    <row r="343" spans="1:12" s="53" customFormat="1" x14ac:dyDescent="0.25">
      <c r="A343" s="40"/>
      <c r="B343" s="40" t="str">
        <f>IF(C343="","",IFERROR(INDEX(ESTIMATES!$B:$B,MATCH(C343,ESTIMATES!$A:$A,0)),""))</f>
        <v/>
      </c>
      <c r="C343" s="40"/>
      <c r="D343" s="40"/>
      <c r="E343" s="41"/>
      <c r="F343" s="41"/>
      <c r="G343" s="51"/>
      <c r="H343" s="42"/>
      <c r="I343" s="42" t="str">
        <f>IF(A343="","",IFERROR(SUMIFS(ESTIMATES!$F:$F,ESTIMATES!$A:$A,C343)+SUMIFS(ESTIMATES!$G:$G,ESTIMATES!$A:$A,C343)+SUMIFS(ESTIMATES!$H:$H,ESTIMATES!$A:$A,C343)+SUMIFS(ESTIMATES!$I:$I,ESTIMATES!$A:$A,C343)+SUMIFS(ESTIMATES!$J:$J,ESTIMATES!$A:$A,C343),0))</f>
        <v/>
      </c>
      <c r="J343" s="44" t="str">
        <f>IF(A343="","",SUMIF('JOB COSTING'!$B:$B,A343,'JOB COSTING'!$I:$I))</f>
        <v/>
      </c>
      <c r="K343" s="44" t="str">
        <f t="shared" si="10"/>
        <v/>
      </c>
      <c r="L343" s="52">
        <f t="shared" si="11"/>
        <v>0</v>
      </c>
    </row>
    <row r="344" spans="1:12" s="53" customFormat="1" x14ac:dyDescent="0.25">
      <c r="A344" s="40"/>
      <c r="B344" s="40" t="str">
        <f>IF(C344="","",IFERROR(INDEX(ESTIMATES!$B:$B,MATCH(C344,ESTIMATES!$A:$A,0)),""))</f>
        <v/>
      </c>
      <c r="C344" s="40"/>
      <c r="D344" s="40"/>
      <c r="E344" s="41"/>
      <c r="F344" s="41"/>
      <c r="G344" s="51"/>
      <c r="H344" s="42"/>
      <c r="I344" s="42" t="str">
        <f>IF(A344="","",IFERROR(SUMIFS(ESTIMATES!$F:$F,ESTIMATES!$A:$A,C344)+SUMIFS(ESTIMATES!$G:$G,ESTIMATES!$A:$A,C344)+SUMIFS(ESTIMATES!$H:$H,ESTIMATES!$A:$A,C344)+SUMIFS(ESTIMATES!$I:$I,ESTIMATES!$A:$A,C344)+SUMIFS(ESTIMATES!$J:$J,ESTIMATES!$A:$A,C344),0))</f>
        <v/>
      </c>
      <c r="J344" s="44" t="str">
        <f>IF(A344="","",SUMIF('JOB COSTING'!$B:$B,A344,'JOB COSTING'!$I:$I))</f>
        <v/>
      </c>
      <c r="K344" s="44" t="str">
        <f t="shared" si="10"/>
        <v/>
      </c>
      <c r="L344" s="52">
        <f t="shared" si="11"/>
        <v>0</v>
      </c>
    </row>
    <row r="345" spans="1:12" s="53" customFormat="1" x14ac:dyDescent="0.25">
      <c r="A345" s="40"/>
      <c r="B345" s="40" t="str">
        <f>IF(C345="","",IFERROR(INDEX(ESTIMATES!$B:$B,MATCH(C345,ESTIMATES!$A:$A,0)),""))</f>
        <v/>
      </c>
      <c r="C345" s="40"/>
      <c r="D345" s="40"/>
      <c r="E345" s="41"/>
      <c r="F345" s="41"/>
      <c r="G345" s="51"/>
      <c r="H345" s="42"/>
      <c r="I345" s="42" t="str">
        <f>IF(A345="","",IFERROR(SUMIFS(ESTIMATES!$F:$F,ESTIMATES!$A:$A,C345)+SUMIFS(ESTIMATES!$G:$G,ESTIMATES!$A:$A,C345)+SUMIFS(ESTIMATES!$H:$H,ESTIMATES!$A:$A,C345)+SUMIFS(ESTIMATES!$I:$I,ESTIMATES!$A:$A,C345)+SUMIFS(ESTIMATES!$J:$J,ESTIMATES!$A:$A,C345),0))</f>
        <v/>
      </c>
      <c r="J345" s="44" t="str">
        <f>IF(A345="","",SUMIF('JOB COSTING'!$B:$B,A345,'JOB COSTING'!$I:$I))</f>
        <v/>
      </c>
      <c r="K345" s="44" t="str">
        <f t="shared" si="10"/>
        <v/>
      </c>
      <c r="L345" s="52">
        <f t="shared" si="11"/>
        <v>0</v>
      </c>
    </row>
    <row r="346" spans="1:12" s="53" customFormat="1" x14ac:dyDescent="0.25">
      <c r="A346" s="40"/>
      <c r="B346" s="40" t="str">
        <f>IF(C346="","",IFERROR(INDEX(ESTIMATES!$B:$B,MATCH(C346,ESTIMATES!$A:$A,0)),""))</f>
        <v/>
      </c>
      <c r="C346" s="40"/>
      <c r="D346" s="40"/>
      <c r="E346" s="41"/>
      <c r="F346" s="41"/>
      <c r="G346" s="51"/>
      <c r="H346" s="42"/>
      <c r="I346" s="42" t="str">
        <f>IF(A346="","",IFERROR(SUMIFS(ESTIMATES!$F:$F,ESTIMATES!$A:$A,C346)+SUMIFS(ESTIMATES!$G:$G,ESTIMATES!$A:$A,C346)+SUMIFS(ESTIMATES!$H:$H,ESTIMATES!$A:$A,C346)+SUMIFS(ESTIMATES!$I:$I,ESTIMATES!$A:$A,C346)+SUMIFS(ESTIMATES!$J:$J,ESTIMATES!$A:$A,C346),0))</f>
        <v/>
      </c>
      <c r="J346" s="44" t="str">
        <f>IF(A346="","",SUMIF('JOB COSTING'!$B:$B,A346,'JOB COSTING'!$I:$I))</f>
        <v/>
      </c>
      <c r="K346" s="44" t="str">
        <f t="shared" si="10"/>
        <v/>
      </c>
      <c r="L346" s="52">
        <f t="shared" si="11"/>
        <v>0</v>
      </c>
    </row>
    <row r="347" spans="1:12" s="53" customFormat="1" x14ac:dyDescent="0.25">
      <c r="A347" s="40"/>
      <c r="B347" s="40" t="str">
        <f>IF(C347="","",IFERROR(INDEX(ESTIMATES!$B:$B,MATCH(C347,ESTIMATES!$A:$A,0)),""))</f>
        <v/>
      </c>
      <c r="C347" s="40"/>
      <c r="D347" s="40"/>
      <c r="E347" s="41"/>
      <c r="F347" s="41"/>
      <c r="G347" s="51"/>
      <c r="H347" s="42"/>
      <c r="I347" s="42" t="str">
        <f>IF(A347="","",IFERROR(SUMIFS(ESTIMATES!$F:$F,ESTIMATES!$A:$A,C347)+SUMIFS(ESTIMATES!$G:$G,ESTIMATES!$A:$A,C347)+SUMIFS(ESTIMATES!$H:$H,ESTIMATES!$A:$A,C347)+SUMIFS(ESTIMATES!$I:$I,ESTIMATES!$A:$A,C347)+SUMIFS(ESTIMATES!$J:$J,ESTIMATES!$A:$A,C347),0))</f>
        <v/>
      </c>
      <c r="J347" s="44" t="str">
        <f>IF(A347="","",SUMIF('JOB COSTING'!$B:$B,A347,'JOB COSTING'!$I:$I))</f>
        <v/>
      </c>
      <c r="K347" s="44" t="str">
        <f t="shared" si="10"/>
        <v/>
      </c>
      <c r="L347" s="52">
        <f t="shared" si="11"/>
        <v>0</v>
      </c>
    </row>
    <row r="348" spans="1:12" s="53" customFormat="1" x14ac:dyDescent="0.25">
      <c r="A348" s="40"/>
      <c r="B348" s="40" t="str">
        <f>IF(C348="","",IFERROR(INDEX(ESTIMATES!$B:$B,MATCH(C348,ESTIMATES!$A:$A,0)),""))</f>
        <v/>
      </c>
      <c r="C348" s="40"/>
      <c r="D348" s="40"/>
      <c r="E348" s="41"/>
      <c r="F348" s="41"/>
      <c r="G348" s="51"/>
      <c r="H348" s="42"/>
      <c r="I348" s="42" t="str">
        <f>IF(A348="","",IFERROR(SUMIFS(ESTIMATES!$F:$F,ESTIMATES!$A:$A,C348)+SUMIFS(ESTIMATES!$G:$G,ESTIMATES!$A:$A,C348)+SUMIFS(ESTIMATES!$H:$H,ESTIMATES!$A:$A,C348)+SUMIFS(ESTIMATES!$I:$I,ESTIMATES!$A:$A,C348)+SUMIFS(ESTIMATES!$J:$J,ESTIMATES!$A:$A,C348),0))</f>
        <v/>
      </c>
      <c r="J348" s="44" t="str">
        <f>IF(A348="","",SUMIF('JOB COSTING'!$B:$B,A348,'JOB COSTING'!$I:$I))</f>
        <v/>
      </c>
      <c r="K348" s="44" t="str">
        <f t="shared" si="10"/>
        <v/>
      </c>
      <c r="L348" s="52">
        <f t="shared" si="11"/>
        <v>0</v>
      </c>
    </row>
    <row r="349" spans="1:12" s="53" customFormat="1" x14ac:dyDescent="0.25">
      <c r="A349" s="40"/>
      <c r="B349" s="40" t="str">
        <f>IF(C349="","",IFERROR(INDEX(ESTIMATES!$B:$B,MATCH(C349,ESTIMATES!$A:$A,0)),""))</f>
        <v/>
      </c>
      <c r="C349" s="40"/>
      <c r="D349" s="40"/>
      <c r="E349" s="41"/>
      <c r="F349" s="41"/>
      <c r="G349" s="51"/>
      <c r="H349" s="42"/>
      <c r="I349" s="42" t="str">
        <f>IF(A349="","",IFERROR(SUMIFS(ESTIMATES!$F:$F,ESTIMATES!$A:$A,C349)+SUMIFS(ESTIMATES!$G:$G,ESTIMATES!$A:$A,C349)+SUMIFS(ESTIMATES!$H:$H,ESTIMATES!$A:$A,C349)+SUMIFS(ESTIMATES!$I:$I,ESTIMATES!$A:$A,C349)+SUMIFS(ESTIMATES!$J:$J,ESTIMATES!$A:$A,C349),0))</f>
        <v/>
      </c>
      <c r="J349" s="44" t="str">
        <f>IF(A349="","",SUMIF('JOB COSTING'!$B:$B,A349,'JOB COSTING'!$I:$I))</f>
        <v/>
      </c>
      <c r="K349" s="44" t="str">
        <f t="shared" si="10"/>
        <v/>
      </c>
      <c r="L349" s="52">
        <f t="shared" si="11"/>
        <v>0</v>
      </c>
    </row>
    <row r="350" spans="1:12" s="53" customFormat="1" x14ac:dyDescent="0.25">
      <c r="A350" s="40"/>
      <c r="B350" s="40" t="str">
        <f>IF(C350="","",IFERROR(INDEX(ESTIMATES!$B:$B,MATCH(C350,ESTIMATES!$A:$A,0)),""))</f>
        <v/>
      </c>
      <c r="C350" s="40"/>
      <c r="D350" s="40"/>
      <c r="E350" s="41"/>
      <c r="F350" s="41"/>
      <c r="G350" s="51"/>
      <c r="H350" s="42"/>
      <c r="I350" s="42" t="str">
        <f>IF(A350="","",IFERROR(SUMIFS(ESTIMATES!$F:$F,ESTIMATES!$A:$A,C350)+SUMIFS(ESTIMATES!$G:$G,ESTIMATES!$A:$A,C350)+SUMIFS(ESTIMATES!$H:$H,ESTIMATES!$A:$A,C350)+SUMIFS(ESTIMATES!$I:$I,ESTIMATES!$A:$A,C350)+SUMIFS(ESTIMATES!$J:$J,ESTIMATES!$A:$A,C350),0))</f>
        <v/>
      </c>
      <c r="J350" s="44" t="str">
        <f>IF(A350="","",SUMIF('JOB COSTING'!$B:$B,A350,'JOB COSTING'!$I:$I))</f>
        <v/>
      </c>
      <c r="K350" s="44" t="str">
        <f t="shared" si="10"/>
        <v/>
      </c>
      <c r="L350" s="52">
        <f t="shared" si="11"/>
        <v>0</v>
      </c>
    </row>
    <row r="351" spans="1:12" s="53" customFormat="1" x14ac:dyDescent="0.25">
      <c r="A351" s="40"/>
      <c r="B351" s="40" t="str">
        <f>IF(C351="","",IFERROR(INDEX(ESTIMATES!$B:$B,MATCH(C351,ESTIMATES!$A:$A,0)),""))</f>
        <v/>
      </c>
      <c r="C351" s="40"/>
      <c r="D351" s="40"/>
      <c r="E351" s="41"/>
      <c r="F351" s="41"/>
      <c r="G351" s="51"/>
      <c r="H351" s="42"/>
      <c r="I351" s="42" t="str">
        <f>IF(A351="","",IFERROR(SUMIFS(ESTIMATES!$F:$F,ESTIMATES!$A:$A,C351)+SUMIFS(ESTIMATES!$G:$G,ESTIMATES!$A:$A,C351)+SUMIFS(ESTIMATES!$H:$H,ESTIMATES!$A:$A,C351)+SUMIFS(ESTIMATES!$I:$I,ESTIMATES!$A:$A,C351)+SUMIFS(ESTIMATES!$J:$J,ESTIMATES!$A:$A,C351),0))</f>
        <v/>
      </c>
      <c r="J351" s="44" t="str">
        <f>IF(A351="","",SUMIF('JOB COSTING'!$B:$B,A351,'JOB COSTING'!$I:$I))</f>
        <v/>
      </c>
      <c r="K351" s="44" t="str">
        <f t="shared" si="10"/>
        <v/>
      </c>
      <c r="L351" s="52">
        <f t="shared" si="11"/>
        <v>0</v>
      </c>
    </row>
    <row r="352" spans="1:12" s="53" customFormat="1" x14ac:dyDescent="0.25">
      <c r="A352" s="40"/>
      <c r="B352" s="40" t="str">
        <f>IF(C352="","",IFERROR(INDEX(ESTIMATES!$B:$B,MATCH(C352,ESTIMATES!$A:$A,0)),""))</f>
        <v/>
      </c>
      <c r="C352" s="40"/>
      <c r="D352" s="40"/>
      <c r="E352" s="41"/>
      <c r="F352" s="41"/>
      <c r="G352" s="51"/>
      <c r="H352" s="42"/>
      <c r="I352" s="42" t="str">
        <f>IF(A352="","",IFERROR(SUMIFS(ESTIMATES!$F:$F,ESTIMATES!$A:$A,C352)+SUMIFS(ESTIMATES!$G:$G,ESTIMATES!$A:$A,C352)+SUMIFS(ESTIMATES!$H:$H,ESTIMATES!$A:$A,C352)+SUMIFS(ESTIMATES!$I:$I,ESTIMATES!$A:$A,C352)+SUMIFS(ESTIMATES!$J:$J,ESTIMATES!$A:$A,C352),0))</f>
        <v/>
      </c>
      <c r="J352" s="44" t="str">
        <f>IF(A352="","",SUMIF('JOB COSTING'!$B:$B,A352,'JOB COSTING'!$I:$I))</f>
        <v/>
      </c>
      <c r="K352" s="44" t="str">
        <f t="shared" si="10"/>
        <v/>
      </c>
      <c r="L352" s="52">
        <f t="shared" si="11"/>
        <v>0</v>
      </c>
    </row>
    <row r="353" spans="1:12" s="53" customFormat="1" x14ac:dyDescent="0.25">
      <c r="A353" s="40"/>
      <c r="B353" s="40" t="str">
        <f>IF(C353="","",IFERROR(INDEX(ESTIMATES!$B:$B,MATCH(C353,ESTIMATES!$A:$A,0)),""))</f>
        <v/>
      </c>
      <c r="C353" s="40"/>
      <c r="D353" s="40"/>
      <c r="E353" s="41"/>
      <c r="F353" s="41"/>
      <c r="G353" s="51"/>
      <c r="H353" s="42"/>
      <c r="I353" s="42" t="str">
        <f>IF(A353="","",IFERROR(SUMIFS(ESTIMATES!$F:$F,ESTIMATES!$A:$A,C353)+SUMIFS(ESTIMATES!$G:$G,ESTIMATES!$A:$A,C353)+SUMIFS(ESTIMATES!$H:$H,ESTIMATES!$A:$A,C353)+SUMIFS(ESTIMATES!$I:$I,ESTIMATES!$A:$A,C353)+SUMIFS(ESTIMATES!$J:$J,ESTIMATES!$A:$A,C353),0))</f>
        <v/>
      </c>
      <c r="J353" s="44" t="str">
        <f>IF(A353="","",SUMIF('JOB COSTING'!$B:$B,A353,'JOB COSTING'!$I:$I))</f>
        <v/>
      </c>
      <c r="K353" s="44" t="str">
        <f t="shared" si="10"/>
        <v/>
      </c>
      <c r="L353" s="52">
        <f t="shared" si="11"/>
        <v>0</v>
      </c>
    </row>
    <row r="354" spans="1:12" s="53" customFormat="1" x14ac:dyDescent="0.25">
      <c r="A354" s="40"/>
      <c r="B354" s="40" t="str">
        <f>IF(C354="","",IFERROR(INDEX(ESTIMATES!$B:$B,MATCH(C354,ESTIMATES!$A:$A,0)),""))</f>
        <v/>
      </c>
      <c r="C354" s="40"/>
      <c r="D354" s="40"/>
      <c r="E354" s="41"/>
      <c r="F354" s="41"/>
      <c r="G354" s="51"/>
      <c r="H354" s="42"/>
      <c r="I354" s="42" t="str">
        <f>IF(A354="","",IFERROR(SUMIFS(ESTIMATES!$F:$F,ESTIMATES!$A:$A,C354)+SUMIFS(ESTIMATES!$G:$G,ESTIMATES!$A:$A,C354)+SUMIFS(ESTIMATES!$H:$H,ESTIMATES!$A:$A,C354)+SUMIFS(ESTIMATES!$I:$I,ESTIMATES!$A:$A,C354)+SUMIFS(ESTIMATES!$J:$J,ESTIMATES!$A:$A,C354),0))</f>
        <v/>
      </c>
      <c r="J354" s="44" t="str">
        <f>IF(A354="","",SUMIF('JOB COSTING'!$B:$B,A354,'JOB COSTING'!$I:$I))</f>
        <v/>
      </c>
      <c r="K354" s="44" t="str">
        <f t="shared" si="10"/>
        <v/>
      </c>
      <c r="L354" s="52">
        <f t="shared" si="11"/>
        <v>0</v>
      </c>
    </row>
    <row r="355" spans="1:12" s="53" customFormat="1" x14ac:dyDescent="0.25">
      <c r="A355" s="40"/>
      <c r="B355" s="40" t="str">
        <f>IF(C355="","",IFERROR(INDEX(ESTIMATES!$B:$B,MATCH(C355,ESTIMATES!$A:$A,0)),""))</f>
        <v/>
      </c>
      <c r="C355" s="40"/>
      <c r="D355" s="40"/>
      <c r="E355" s="41"/>
      <c r="F355" s="41"/>
      <c r="G355" s="51"/>
      <c r="H355" s="42"/>
      <c r="I355" s="42" t="str">
        <f>IF(A355="","",IFERROR(SUMIFS(ESTIMATES!$F:$F,ESTIMATES!$A:$A,C355)+SUMIFS(ESTIMATES!$G:$G,ESTIMATES!$A:$A,C355)+SUMIFS(ESTIMATES!$H:$H,ESTIMATES!$A:$A,C355)+SUMIFS(ESTIMATES!$I:$I,ESTIMATES!$A:$A,C355)+SUMIFS(ESTIMATES!$J:$J,ESTIMATES!$A:$A,C355),0))</f>
        <v/>
      </c>
      <c r="J355" s="44" t="str">
        <f>IF(A355="","",SUMIF('JOB COSTING'!$B:$B,A355,'JOB COSTING'!$I:$I))</f>
        <v/>
      </c>
      <c r="K355" s="44" t="str">
        <f t="shared" si="10"/>
        <v/>
      </c>
      <c r="L355" s="52">
        <f t="shared" si="11"/>
        <v>0</v>
      </c>
    </row>
    <row r="356" spans="1:12" s="53" customFormat="1" x14ac:dyDescent="0.25">
      <c r="A356" s="40"/>
      <c r="B356" s="40" t="str">
        <f>IF(C356="","",IFERROR(INDEX(ESTIMATES!$B:$B,MATCH(C356,ESTIMATES!$A:$A,0)),""))</f>
        <v/>
      </c>
      <c r="C356" s="40"/>
      <c r="D356" s="40"/>
      <c r="E356" s="41"/>
      <c r="F356" s="41"/>
      <c r="G356" s="51"/>
      <c r="H356" s="42"/>
      <c r="I356" s="42" t="str">
        <f>IF(A356="","",IFERROR(SUMIFS(ESTIMATES!$F:$F,ESTIMATES!$A:$A,C356)+SUMIFS(ESTIMATES!$G:$G,ESTIMATES!$A:$A,C356)+SUMIFS(ESTIMATES!$H:$H,ESTIMATES!$A:$A,C356)+SUMIFS(ESTIMATES!$I:$I,ESTIMATES!$A:$A,C356)+SUMIFS(ESTIMATES!$J:$J,ESTIMATES!$A:$A,C356),0))</f>
        <v/>
      </c>
      <c r="J356" s="44" t="str">
        <f>IF(A356="","",SUMIF('JOB COSTING'!$B:$B,A356,'JOB COSTING'!$I:$I))</f>
        <v/>
      </c>
      <c r="K356" s="44" t="str">
        <f t="shared" si="10"/>
        <v/>
      </c>
      <c r="L356" s="52">
        <f t="shared" si="11"/>
        <v>0</v>
      </c>
    </row>
    <row r="357" spans="1:12" s="53" customFormat="1" x14ac:dyDescent="0.25">
      <c r="A357" s="40"/>
      <c r="B357" s="40" t="str">
        <f>IF(C357="","",IFERROR(INDEX(ESTIMATES!$B:$B,MATCH(C357,ESTIMATES!$A:$A,0)),""))</f>
        <v/>
      </c>
      <c r="C357" s="40"/>
      <c r="D357" s="40"/>
      <c r="E357" s="41"/>
      <c r="F357" s="41"/>
      <c r="G357" s="51"/>
      <c r="H357" s="42"/>
      <c r="I357" s="42" t="str">
        <f>IF(A357="","",IFERROR(SUMIFS(ESTIMATES!$F:$F,ESTIMATES!$A:$A,C357)+SUMIFS(ESTIMATES!$G:$G,ESTIMATES!$A:$A,C357)+SUMIFS(ESTIMATES!$H:$H,ESTIMATES!$A:$A,C357)+SUMIFS(ESTIMATES!$I:$I,ESTIMATES!$A:$A,C357)+SUMIFS(ESTIMATES!$J:$J,ESTIMATES!$A:$A,C357),0))</f>
        <v/>
      </c>
      <c r="J357" s="44" t="str">
        <f>IF(A357="","",SUMIF('JOB COSTING'!$B:$B,A357,'JOB COSTING'!$I:$I))</f>
        <v/>
      </c>
      <c r="K357" s="44" t="str">
        <f t="shared" si="10"/>
        <v/>
      </c>
      <c r="L357" s="52">
        <f t="shared" si="11"/>
        <v>0</v>
      </c>
    </row>
    <row r="358" spans="1:12" s="53" customFormat="1" x14ac:dyDescent="0.25">
      <c r="A358" s="40"/>
      <c r="B358" s="40" t="str">
        <f>IF(C358="","",IFERROR(INDEX(ESTIMATES!$B:$B,MATCH(C358,ESTIMATES!$A:$A,0)),""))</f>
        <v/>
      </c>
      <c r="C358" s="40"/>
      <c r="D358" s="40"/>
      <c r="E358" s="41"/>
      <c r="F358" s="41"/>
      <c r="G358" s="51"/>
      <c r="H358" s="42"/>
      <c r="I358" s="42" t="str">
        <f>IF(A358="","",IFERROR(SUMIFS(ESTIMATES!$F:$F,ESTIMATES!$A:$A,C358)+SUMIFS(ESTIMATES!$G:$G,ESTIMATES!$A:$A,C358)+SUMIFS(ESTIMATES!$H:$H,ESTIMATES!$A:$A,C358)+SUMIFS(ESTIMATES!$I:$I,ESTIMATES!$A:$A,C358)+SUMIFS(ESTIMATES!$J:$J,ESTIMATES!$A:$A,C358),0))</f>
        <v/>
      </c>
      <c r="J358" s="44" t="str">
        <f>IF(A358="","",SUMIF('JOB COSTING'!$B:$B,A358,'JOB COSTING'!$I:$I))</f>
        <v/>
      </c>
      <c r="K358" s="44" t="str">
        <f t="shared" si="10"/>
        <v/>
      </c>
      <c r="L358" s="52">
        <f t="shared" si="11"/>
        <v>0</v>
      </c>
    </row>
    <row r="359" spans="1:12" s="53" customFormat="1" x14ac:dyDescent="0.25">
      <c r="A359" s="40"/>
      <c r="B359" s="40" t="str">
        <f>IF(C359="","",IFERROR(INDEX(ESTIMATES!$B:$B,MATCH(C359,ESTIMATES!$A:$A,0)),""))</f>
        <v/>
      </c>
      <c r="C359" s="40"/>
      <c r="D359" s="40"/>
      <c r="E359" s="41"/>
      <c r="F359" s="41"/>
      <c r="G359" s="51"/>
      <c r="H359" s="42"/>
      <c r="I359" s="42" t="str">
        <f>IF(A359="","",IFERROR(SUMIFS(ESTIMATES!$F:$F,ESTIMATES!$A:$A,C359)+SUMIFS(ESTIMATES!$G:$G,ESTIMATES!$A:$A,C359)+SUMIFS(ESTIMATES!$H:$H,ESTIMATES!$A:$A,C359)+SUMIFS(ESTIMATES!$I:$I,ESTIMATES!$A:$A,C359)+SUMIFS(ESTIMATES!$J:$J,ESTIMATES!$A:$A,C359),0))</f>
        <v/>
      </c>
      <c r="J359" s="44" t="str">
        <f>IF(A359="","",SUMIF('JOB COSTING'!$B:$B,A359,'JOB COSTING'!$I:$I))</f>
        <v/>
      </c>
      <c r="K359" s="44" t="str">
        <f t="shared" si="10"/>
        <v/>
      </c>
      <c r="L359" s="52">
        <f t="shared" si="11"/>
        <v>0</v>
      </c>
    </row>
    <row r="360" spans="1:12" s="53" customFormat="1" x14ac:dyDescent="0.25">
      <c r="A360" s="40"/>
      <c r="B360" s="40" t="str">
        <f>IF(C360="","",IFERROR(INDEX(ESTIMATES!$B:$B,MATCH(C360,ESTIMATES!$A:$A,0)),""))</f>
        <v/>
      </c>
      <c r="C360" s="40"/>
      <c r="D360" s="40"/>
      <c r="E360" s="41"/>
      <c r="F360" s="41"/>
      <c r="G360" s="51"/>
      <c r="H360" s="42"/>
      <c r="I360" s="42" t="str">
        <f>IF(A360="","",IFERROR(SUMIFS(ESTIMATES!$F:$F,ESTIMATES!$A:$A,C360)+SUMIFS(ESTIMATES!$G:$G,ESTIMATES!$A:$A,C360)+SUMIFS(ESTIMATES!$H:$H,ESTIMATES!$A:$A,C360)+SUMIFS(ESTIMATES!$I:$I,ESTIMATES!$A:$A,C360)+SUMIFS(ESTIMATES!$J:$J,ESTIMATES!$A:$A,C360),0))</f>
        <v/>
      </c>
      <c r="J360" s="44" t="str">
        <f>IF(A360="","",SUMIF('JOB COSTING'!$B:$B,A360,'JOB COSTING'!$I:$I))</f>
        <v/>
      </c>
      <c r="K360" s="44" t="str">
        <f t="shared" si="10"/>
        <v/>
      </c>
      <c r="L360" s="52">
        <f t="shared" si="11"/>
        <v>0</v>
      </c>
    </row>
    <row r="361" spans="1:12" s="53" customFormat="1" x14ac:dyDescent="0.25">
      <c r="A361" s="40"/>
      <c r="B361" s="40" t="str">
        <f>IF(C361="","",IFERROR(INDEX(ESTIMATES!$B:$B,MATCH(C361,ESTIMATES!$A:$A,0)),""))</f>
        <v/>
      </c>
      <c r="C361" s="40"/>
      <c r="D361" s="40"/>
      <c r="E361" s="41"/>
      <c r="F361" s="41"/>
      <c r="G361" s="51"/>
      <c r="H361" s="42"/>
      <c r="I361" s="42" t="str">
        <f>IF(A361="","",IFERROR(SUMIFS(ESTIMATES!$F:$F,ESTIMATES!$A:$A,C361)+SUMIFS(ESTIMATES!$G:$G,ESTIMATES!$A:$A,C361)+SUMIFS(ESTIMATES!$H:$H,ESTIMATES!$A:$A,C361)+SUMIFS(ESTIMATES!$I:$I,ESTIMATES!$A:$A,C361)+SUMIFS(ESTIMATES!$J:$J,ESTIMATES!$A:$A,C361),0))</f>
        <v/>
      </c>
      <c r="J361" s="44" t="str">
        <f>IF(A361="","",SUMIF('JOB COSTING'!$B:$B,A361,'JOB COSTING'!$I:$I))</f>
        <v/>
      </c>
      <c r="K361" s="44" t="str">
        <f t="shared" si="10"/>
        <v/>
      </c>
      <c r="L361" s="52">
        <f t="shared" si="11"/>
        <v>0</v>
      </c>
    </row>
    <row r="362" spans="1:12" s="53" customFormat="1" x14ac:dyDescent="0.25">
      <c r="A362" s="40"/>
      <c r="B362" s="40" t="str">
        <f>IF(C362="","",IFERROR(INDEX(ESTIMATES!$B:$B,MATCH(C362,ESTIMATES!$A:$A,0)),""))</f>
        <v/>
      </c>
      <c r="C362" s="40"/>
      <c r="D362" s="40"/>
      <c r="E362" s="41"/>
      <c r="F362" s="41"/>
      <c r="G362" s="51"/>
      <c r="H362" s="42"/>
      <c r="I362" s="42" t="str">
        <f>IF(A362="","",IFERROR(SUMIFS(ESTIMATES!$F:$F,ESTIMATES!$A:$A,C362)+SUMIFS(ESTIMATES!$G:$G,ESTIMATES!$A:$A,C362)+SUMIFS(ESTIMATES!$H:$H,ESTIMATES!$A:$A,C362)+SUMIFS(ESTIMATES!$I:$I,ESTIMATES!$A:$A,C362)+SUMIFS(ESTIMATES!$J:$J,ESTIMATES!$A:$A,C362),0))</f>
        <v/>
      </c>
      <c r="J362" s="44" t="str">
        <f>IF(A362="","",SUMIF('JOB COSTING'!$B:$B,A362,'JOB COSTING'!$I:$I))</f>
        <v/>
      </c>
      <c r="K362" s="44" t="str">
        <f t="shared" si="10"/>
        <v/>
      </c>
      <c r="L362" s="52">
        <f t="shared" si="11"/>
        <v>0</v>
      </c>
    </row>
    <row r="363" spans="1:12" s="53" customFormat="1" x14ac:dyDescent="0.25">
      <c r="A363" s="40"/>
      <c r="B363" s="40" t="str">
        <f>IF(C363="","",IFERROR(INDEX(ESTIMATES!$B:$B,MATCH(C363,ESTIMATES!$A:$A,0)),""))</f>
        <v/>
      </c>
      <c r="C363" s="40"/>
      <c r="D363" s="40"/>
      <c r="E363" s="41"/>
      <c r="F363" s="41"/>
      <c r="G363" s="51"/>
      <c r="H363" s="42"/>
      <c r="I363" s="42" t="str">
        <f>IF(A363="","",IFERROR(SUMIFS(ESTIMATES!$F:$F,ESTIMATES!$A:$A,C363)+SUMIFS(ESTIMATES!$G:$G,ESTIMATES!$A:$A,C363)+SUMIFS(ESTIMATES!$H:$H,ESTIMATES!$A:$A,C363)+SUMIFS(ESTIMATES!$I:$I,ESTIMATES!$A:$A,C363)+SUMIFS(ESTIMATES!$J:$J,ESTIMATES!$A:$A,C363),0))</f>
        <v/>
      </c>
      <c r="J363" s="44" t="str">
        <f>IF(A363="","",SUMIF('JOB COSTING'!$B:$B,A363,'JOB COSTING'!$I:$I))</f>
        <v/>
      </c>
      <c r="K363" s="44" t="str">
        <f t="shared" si="10"/>
        <v/>
      </c>
      <c r="L363" s="52">
        <f t="shared" si="11"/>
        <v>0</v>
      </c>
    </row>
    <row r="364" spans="1:12" s="53" customFormat="1" x14ac:dyDescent="0.25">
      <c r="A364" s="40"/>
      <c r="B364" s="40" t="str">
        <f>IF(C364="","",IFERROR(INDEX(ESTIMATES!$B:$B,MATCH(C364,ESTIMATES!$A:$A,0)),""))</f>
        <v/>
      </c>
      <c r="C364" s="40"/>
      <c r="D364" s="40"/>
      <c r="E364" s="41"/>
      <c r="F364" s="41"/>
      <c r="G364" s="51"/>
      <c r="H364" s="42"/>
      <c r="I364" s="42" t="str">
        <f>IF(A364="","",IFERROR(SUMIFS(ESTIMATES!$F:$F,ESTIMATES!$A:$A,C364)+SUMIFS(ESTIMATES!$G:$G,ESTIMATES!$A:$A,C364)+SUMIFS(ESTIMATES!$H:$H,ESTIMATES!$A:$A,C364)+SUMIFS(ESTIMATES!$I:$I,ESTIMATES!$A:$A,C364)+SUMIFS(ESTIMATES!$J:$J,ESTIMATES!$A:$A,C364),0))</f>
        <v/>
      </c>
      <c r="J364" s="44" t="str">
        <f>IF(A364="","",SUMIF('JOB COSTING'!$B:$B,A364,'JOB COSTING'!$I:$I))</f>
        <v/>
      </c>
      <c r="K364" s="44" t="str">
        <f t="shared" si="10"/>
        <v/>
      </c>
      <c r="L364" s="52">
        <f t="shared" si="11"/>
        <v>0</v>
      </c>
    </row>
    <row r="365" spans="1:12" s="53" customFormat="1" x14ac:dyDescent="0.25">
      <c r="A365" s="40"/>
      <c r="B365" s="40" t="str">
        <f>IF(C365="","",IFERROR(INDEX(ESTIMATES!$B:$B,MATCH(C365,ESTIMATES!$A:$A,0)),""))</f>
        <v/>
      </c>
      <c r="C365" s="40"/>
      <c r="D365" s="40"/>
      <c r="E365" s="41"/>
      <c r="F365" s="41"/>
      <c r="G365" s="51"/>
      <c r="H365" s="42"/>
      <c r="I365" s="42" t="str">
        <f>IF(A365="","",IFERROR(SUMIFS(ESTIMATES!$F:$F,ESTIMATES!$A:$A,C365)+SUMIFS(ESTIMATES!$G:$G,ESTIMATES!$A:$A,C365)+SUMIFS(ESTIMATES!$H:$H,ESTIMATES!$A:$A,C365)+SUMIFS(ESTIMATES!$I:$I,ESTIMATES!$A:$A,C365)+SUMIFS(ESTIMATES!$J:$J,ESTIMATES!$A:$A,C365),0))</f>
        <v/>
      </c>
      <c r="J365" s="44" t="str">
        <f>IF(A365="","",SUMIF('JOB COSTING'!$B:$B,A365,'JOB COSTING'!$I:$I))</f>
        <v/>
      </c>
      <c r="K365" s="44" t="str">
        <f t="shared" si="10"/>
        <v/>
      </c>
      <c r="L365" s="52">
        <f t="shared" si="11"/>
        <v>0</v>
      </c>
    </row>
    <row r="366" spans="1:12" s="53" customFormat="1" x14ac:dyDescent="0.25">
      <c r="A366" s="40"/>
      <c r="B366" s="40" t="str">
        <f>IF(C366="","",IFERROR(INDEX(ESTIMATES!$B:$B,MATCH(C366,ESTIMATES!$A:$A,0)),""))</f>
        <v/>
      </c>
      <c r="C366" s="40"/>
      <c r="D366" s="40"/>
      <c r="E366" s="41"/>
      <c r="F366" s="41"/>
      <c r="G366" s="51"/>
      <c r="H366" s="42"/>
      <c r="I366" s="42" t="str">
        <f>IF(A366="","",IFERROR(SUMIFS(ESTIMATES!$F:$F,ESTIMATES!$A:$A,C366)+SUMIFS(ESTIMATES!$G:$G,ESTIMATES!$A:$A,C366)+SUMIFS(ESTIMATES!$H:$H,ESTIMATES!$A:$A,C366)+SUMIFS(ESTIMATES!$I:$I,ESTIMATES!$A:$A,C366)+SUMIFS(ESTIMATES!$J:$J,ESTIMATES!$A:$A,C366),0))</f>
        <v/>
      </c>
      <c r="J366" s="44" t="str">
        <f>IF(A366="","",SUMIF('JOB COSTING'!$B:$B,A366,'JOB COSTING'!$I:$I))</f>
        <v/>
      </c>
      <c r="K366" s="44" t="str">
        <f t="shared" si="10"/>
        <v/>
      </c>
      <c r="L366" s="52">
        <f t="shared" si="11"/>
        <v>0</v>
      </c>
    </row>
    <row r="367" spans="1:12" s="53" customFormat="1" x14ac:dyDescent="0.25">
      <c r="A367" s="40"/>
      <c r="B367" s="40" t="str">
        <f>IF(C367="","",IFERROR(INDEX(ESTIMATES!$B:$B,MATCH(C367,ESTIMATES!$A:$A,0)),""))</f>
        <v/>
      </c>
      <c r="C367" s="40"/>
      <c r="D367" s="40"/>
      <c r="E367" s="41"/>
      <c r="F367" s="41"/>
      <c r="G367" s="51"/>
      <c r="H367" s="42"/>
      <c r="I367" s="42" t="str">
        <f>IF(A367="","",IFERROR(SUMIFS(ESTIMATES!$F:$F,ESTIMATES!$A:$A,C367)+SUMIFS(ESTIMATES!$G:$G,ESTIMATES!$A:$A,C367)+SUMIFS(ESTIMATES!$H:$H,ESTIMATES!$A:$A,C367)+SUMIFS(ESTIMATES!$I:$I,ESTIMATES!$A:$A,C367)+SUMIFS(ESTIMATES!$J:$J,ESTIMATES!$A:$A,C367),0))</f>
        <v/>
      </c>
      <c r="J367" s="44" t="str">
        <f>IF(A367="","",SUMIF('JOB COSTING'!$B:$B,A367,'JOB COSTING'!$I:$I))</f>
        <v/>
      </c>
      <c r="K367" s="44" t="str">
        <f t="shared" si="10"/>
        <v/>
      </c>
      <c r="L367" s="52">
        <f t="shared" si="11"/>
        <v>0</v>
      </c>
    </row>
    <row r="368" spans="1:12" s="53" customFormat="1" x14ac:dyDescent="0.25">
      <c r="A368" s="40"/>
      <c r="B368" s="40" t="str">
        <f>IF(C368="","",IFERROR(INDEX(ESTIMATES!$B:$B,MATCH(C368,ESTIMATES!$A:$A,0)),""))</f>
        <v/>
      </c>
      <c r="C368" s="40"/>
      <c r="D368" s="40"/>
      <c r="E368" s="41"/>
      <c r="F368" s="41"/>
      <c r="G368" s="51"/>
      <c r="H368" s="42"/>
      <c r="I368" s="42" t="str">
        <f>IF(A368="","",IFERROR(SUMIFS(ESTIMATES!$F:$F,ESTIMATES!$A:$A,C368)+SUMIFS(ESTIMATES!$G:$G,ESTIMATES!$A:$A,C368)+SUMIFS(ESTIMATES!$H:$H,ESTIMATES!$A:$A,C368)+SUMIFS(ESTIMATES!$I:$I,ESTIMATES!$A:$A,C368)+SUMIFS(ESTIMATES!$J:$J,ESTIMATES!$A:$A,C368),0))</f>
        <v/>
      </c>
      <c r="J368" s="44" t="str">
        <f>IF(A368="","",SUMIF('JOB COSTING'!$B:$B,A368,'JOB COSTING'!$I:$I))</f>
        <v/>
      </c>
      <c r="K368" s="44" t="str">
        <f t="shared" si="10"/>
        <v/>
      </c>
      <c r="L368" s="52">
        <f t="shared" si="11"/>
        <v>0</v>
      </c>
    </row>
    <row r="369" spans="1:12" s="53" customFormat="1" x14ac:dyDescent="0.25">
      <c r="A369" s="40"/>
      <c r="B369" s="40" t="str">
        <f>IF(C369="","",IFERROR(INDEX(ESTIMATES!$B:$B,MATCH(C369,ESTIMATES!$A:$A,0)),""))</f>
        <v/>
      </c>
      <c r="C369" s="40"/>
      <c r="D369" s="40"/>
      <c r="E369" s="41"/>
      <c r="F369" s="41"/>
      <c r="G369" s="51"/>
      <c r="H369" s="42"/>
      <c r="I369" s="42" t="str">
        <f>IF(A369="","",IFERROR(SUMIFS(ESTIMATES!$F:$F,ESTIMATES!$A:$A,C369)+SUMIFS(ESTIMATES!$G:$G,ESTIMATES!$A:$A,C369)+SUMIFS(ESTIMATES!$H:$H,ESTIMATES!$A:$A,C369)+SUMIFS(ESTIMATES!$I:$I,ESTIMATES!$A:$A,C369)+SUMIFS(ESTIMATES!$J:$J,ESTIMATES!$A:$A,C369),0))</f>
        <v/>
      </c>
      <c r="J369" s="44" t="str">
        <f>IF(A369="","",SUMIF('JOB COSTING'!$B:$B,A369,'JOB COSTING'!$I:$I))</f>
        <v/>
      </c>
      <c r="K369" s="44" t="str">
        <f t="shared" si="10"/>
        <v/>
      </c>
      <c r="L369" s="52">
        <f t="shared" si="11"/>
        <v>0</v>
      </c>
    </row>
    <row r="370" spans="1:12" s="53" customFormat="1" x14ac:dyDescent="0.25">
      <c r="A370" s="40"/>
      <c r="B370" s="40" t="str">
        <f>IF(C370="","",IFERROR(INDEX(ESTIMATES!$B:$B,MATCH(C370,ESTIMATES!$A:$A,0)),""))</f>
        <v/>
      </c>
      <c r="C370" s="40"/>
      <c r="D370" s="40"/>
      <c r="E370" s="41"/>
      <c r="F370" s="41"/>
      <c r="G370" s="51"/>
      <c r="H370" s="42"/>
      <c r="I370" s="42" t="str">
        <f>IF(A370="","",IFERROR(SUMIFS(ESTIMATES!$F:$F,ESTIMATES!$A:$A,C370)+SUMIFS(ESTIMATES!$G:$G,ESTIMATES!$A:$A,C370)+SUMIFS(ESTIMATES!$H:$H,ESTIMATES!$A:$A,C370)+SUMIFS(ESTIMATES!$I:$I,ESTIMATES!$A:$A,C370)+SUMIFS(ESTIMATES!$J:$J,ESTIMATES!$A:$A,C370),0))</f>
        <v/>
      </c>
      <c r="J370" s="44" t="str">
        <f>IF(A370="","",SUMIF('JOB COSTING'!$B:$B,A370,'JOB COSTING'!$I:$I))</f>
        <v/>
      </c>
      <c r="K370" s="44" t="str">
        <f t="shared" si="10"/>
        <v/>
      </c>
      <c r="L370" s="52">
        <f t="shared" si="11"/>
        <v>0</v>
      </c>
    </row>
    <row r="371" spans="1:12" s="53" customFormat="1" x14ac:dyDescent="0.25">
      <c r="A371" s="40"/>
      <c r="B371" s="40" t="str">
        <f>IF(C371="","",IFERROR(INDEX(ESTIMATES!$B:$B,MATCH(C371,ESTIMATES!$A:$A,0)),""))</f>
        <v/>
      </c>
      <c r="C371" s="40"/>
      <c r="D371" s="40"/>
      <c r="E371" s="41"/>
      <c r="F371" s="41"/>
      <c r="G371" s="51"/>
      <c r="H371" s="42"/>
      <c r="I371" s="42" t="str">
        <f>IF(A371="","",IFERROR(SUMIFS(ESTIMATES!$F:$F,ESTIMATES!$A:$A,C371)+SUMIFS(ESTIMATES!$G:$G,ESTIMATES!$A:$A,C371)+SUMIFS(ESTIMATES!$H:$H,ESTIMATES!$A:$A,C371)+SUMIFS(ESTIMATES!$I:$I,ESTIMATES!$A:$A,C371)+SUMIFS(ESTIMATES!$J:$J,ESTIMATES!$A:$A,C371),0))</f>
        <v/>
      </c>
      <c r="J371" s="44" t="str">
        <f>IF(A371="","",SUMIF('JOB COSTING'!$B:$B,A371,'JOB COSTING'!$I:$I))</f>
        <v/>
      </c>
      <c r="K371" s="44" t="str">
        <f t="shared" si="10"/>
        <v/>
      </c>
      <c r="L371" s="52">
        <f t="shared" si="11"/>
        <v>0</v>
      </c>
    </row>
    <row r="372" spans="1:12" s="53" customFormat="1" x14ac:dyDescent="0.25">
      <c r="A372" s="40"/>
      <c r="B372" s="40" t="str">
        <f>IF(C372="","",IFERROR(INDEX(ESTIMATES!$B:$B,MATCH(C372,ESTIMATES!$A:$A,0)),""))</f>
        <v/>
      </c>
      <c r="C372" s="40"/>
      <c r="D372" s="40"/>
      <c r="E372" s="41"/>
      <c r="F372" s="41"/>
      <c r="G372" s="51"/>
      <c r="H372" s="42"/>
      <c r="I372" s="42" t="str">
        <f>IF(A372="","",IFERROR(SUMIFS(ESTIMATES!$F:$F,ESTIMATES!$A:$A,C372)+SUMIFS(ESTIMATES!$G:$G,ESTIMATES!$A:$A,C372)+SUMIFS(ESTIMATES!$H:$H,ESTIMATES!$A:$A,C372)+SUMIFS(ESTIMATES!$I:$I,ESTIMATES!$A:$A,C372)+SUMIFS(ESTIMATES!$J:$J,ESTIMATES!$A:$A,C372),0))</f>
        <v/>
      </c>
      <c r="J372" s="44" t="str">
        <f>IF(A372="","",SUMIF('JOB COSTING'!$B:$B,A372,'JOB COSTING'!$I:$I))</f>
        <v/>
      </c>
      <c r="K372" s="44" t="str">
        <f t="shared" si="10"/>
        <v/>
      </c>
      <c r="L372" s="52">
        <f t="shared" si="11"/>
        <v>0</v>
      </c>
    </row>
    <row r="373" spans="1:12" s="53" customFormat="1" x14ac:dyDescent="0.25">
      <c r="A373" s="40"/>
      <c r="B373" s="40" t="str">
        <f>IF(C373="","",IFERROR(INDEX(ESTIMATES!$B:$B,MATCH(C373,ESTIMATES!$A:$A,0)),""))</f>
        <v/>
      </c>
      <c r="C373" s="40"/>
      <c r="D373" s="40"/>
      <c r="E373" s="41"/>
      <c r="F373" s="41"/>
      <c r="G373" s="51"/>
      <c r="H373" s="42"/>
      <c r="I373" s="42" t="str">
        <f>IF(A373="","",IFERROR(SUMIFS(ESTIMATES!$F:$F,ESTIMATES!$A:$A,C373)+SUMIFS(ESTIMATES!$G:$G,ESTIMATES!$A:$A,C373)+SUMIFS(ESTIMATES!$H:$H,ESTIMATES!$A:$A,C373)+SUMIFS(ESTIMATES!$I:$I,ESTIMATES!$A:$A,C373)+SUMIFS(ESTIMATES!$J:$J,ESTIMATES!$A:$A,C373),0))</f>
        <v/>
      </c>
      <c r="J373" s="44" t="str">
        <f>IF(A373="","",SUMIF('JOB COSTING'!$B:$B,A373,'JOB COSTING'!$I:$I))</f>
        <v/>
      </c>
      <c r="K373" s="44" t="str">
        <f t="shared" si="10"/>
        <v/>
      </c>
      <c r="L373" s="52">
        <f t="shared" si="11"/>
        <v>0</v>
      </c>
    </row>
    <row r="374" spans="1:12" s="53" customFormat="1" x14ac:dyDescent="0.25">
      <c r="A374" s="40"/>
      <c r="B374" s="40" t="str">
        <f>IF(C374="","",IFERROR(INDEX(ESTIMATES!$B:$B,MATCH(C374,ESTIMATES!$A:$A,0)),""))</f>
        <v/>
      </c>
      <c r="C374" s="40"/>
      <c r="D374" s="40"/>
      <c r="E374" s="41"/>
      <c r="F374" s="41"/>
      <c r="G374" s="51"/>
      <c r="H374" s="42"/>
      <c r="I374" s="42" t="str">
        <f>IF(A374="","",IFERROR(SUMIFS(ESTIMATES!$F:$F,ESTIMATES!$A:$A,C374)+SUMIFS(ESTIMATES!$G:$G,ESTIMATES!$A:$A,C374)+SUMIFS(ESTIMATES!$H:$H,ESTIMATES!$A:$A,C374)+SUMIFS(ESTIMATES!$I:$I,ESTIMATES!$A:$A,C374)+SUMIFS(ESTIMATES!$J:$J,ESTIMATES!$A:$A,C374),0))</f>
        <v/>
      </c>
      <c r="J374" s="44" t="str">
        <f>IF(A374="","",SUMIF('JOB COSTING'!$B:$B,A374,'JOB COSTING'!$I:$I))</f>
        <v/>
      </c>
      <c r="K374" s="44" t="str">
        <f t="shared" si="10"/>
        <v/>
      </c>
      <c r="L374" s="52">
        <f t="shared" si="11"/>
        <v>0</v>
      </c>
    </row>
    <row r="375" spans="1:12" s="53" customFormat="1" x14ac:dyDescent="0.25">
      <c r="A375" s="40"/>
      <c r="B375" s="40" t="str">
        <f>IF(C375="","",IFERROR(INDEX(ESTIMATES!$B:$B,MATCH(C375,ESTIMATES!$A:$A,0)),""))</f>
        <v/>
      </c>
      <c r="C375" s="40"/>
      <c r="D375" s="40"/>
      <c r="E375" s="41"/>
      <c r="F375" s="41"/>
      <c r="G375" s="51"/>
      <c r="H375" s="42"/>
      <c r="I375" s="42" t="str">
        <f>IF(A375="","",IFERROR(SUMIFS(ESTIMATES!$F:$F,ESTIMATES!$A:$A,C375)+SUMIFS(ESTIMATES!$G:$G,ESTIMATES!$A:$A,C375)+SUMIFS(ESTIMATES!$H:$H,ESTIMATES!$A:$A,C375)+SUMIFS(ESTIMATES!$I:$I,ESTIMATES!$A:$A,C375)+SUMIFS(ESTIMATES!$J:$J,ESTIMATES!$A:$A,C375),0))</f>
        <v/>
      </c>
      <c r="J375" s="44" t="str">
        <f>IF(A375="","",SUMIF('JOB COSTING'!$B:$B,A375,'JOB COSTING'!$I:$I))</f>
        <v/>
      </c>
      <c r="K375" s="44" t="str">
        <f t="shared" si="10"/>
        <v/>
      </c>
      <c r="L375" s="52">
        <f t="shared" si="11"/>
        <v>0</v>
      </c>
    </row>
    <row r="376" spans="1:12" s="53" customFormat="1" x14ac:dyDescent="0.25">
      <c r="A376" s="40"/>
      <c r="B376" s="40" t="str">
        <f>IF(C376="","",IFERROR(INDEX(ESTIMATES!$B:$B,MATCH(C376,ESTIMATES!$A:$A,0)),""))</f>
        <v/>
      </c>
      <c r="C376" s="40"/>
      <c r="D376" s="40"/>
      <c r="E376" s="41"/>
      <c r="F376" s="41"/>
      <c r="G376" s="51"/>
      <c r="H376" s="42"/>
      <c r="I376" s="42" t="str">
        <f>IF(A376="","",IFERROR(SUMIFS(ESTIMATES!$F:$F,ESTIMATES!$A:$A,C376)+SUMIFS(ESTIMATES!$G:$G,ESTIMATES!$A:$A,C376)+SUMIFS(ESTIMATES!$H:$H,ESTIMATES!$A:$A,C376)+SUMIFS(ESTIMATES!$I:$I,ESTIMATES!$A:$A,C376)+SUMIFS(ESTIMATES!$J:$J,ESTIMATES!$A:$A,C376),0))</f>
        <v/>
      </c>
      <c r="J376" s="44" t="str">
        <f>IF(A376="","",SUMIF('JOB COSTING'!$B:$B,A376,'JOB COSTING'!$I:$I))</f>
        <v/>
      </c>
      <c r="K376" s="44" t="str">
        <f t="shared" si="10"/>
        <v/>
      </c>
      <c r="L376" s="52">
        <f t="shared" si="11"/>
        <v>0</v>
      </c>
    </row>
    <row r="377" spans="1:12" s="53" customFormat="1" x14ac:dyDescent="0.25">
      <c r="A377" s="40"/>
      <c r="B377" s="40" t="str">
        <f>IF(C377="","",IFERROR(INDEX(ESTIMATES!$B:$B,MATCH(C377,ESTIMATES!$A:$A,0)),""))</f>
        <v/>
      </c>
      <c r="C377" s="40"/>
      <c r="D377" s="40"/>
      <c r="E377" s="41"/>
      <c r="F377" s="41"/>
      <c r="G377" s="51"/>
      <c r="H377" s="42"/>
      <c r="I377" s="42" t="str">
        <f>IF(A377="","",IFERROR(SUMIFS(ESTIMATES!$F:$F,ESTIMATES!$A:$A,C377)+SUMIFS(ESTIMATES!$G:$G,ESTIMATES!$A:$A,C377)+SUMIFS(ESTIMATES!$H:$H,ESTIMATES!$A:$A,C377)+SUMIFS(ESTIMATES!$I:$I,ESTIMATES!$A:$A,C377)+SUMIFS(ESTIMATES!$J:$J,ESTIMATES!$A:$A,C377),0))</f>
        <v/>
      </c>
      <c r="J377" s="44" t="str">
        <f>IF(A377="","",SUMIF('JOB COSTING'!$B:$B,A377,'JOB COSTING'!$I:$I))</f>
        <v/>
      </c>
      <c r="K377" s="44" t="str">
        <f t="shared" si="10"/>
        <v/>
      </c>
      <c r="L377" s="52">
        <f t="shared" si="11"/>
        <v>0</v>
      </c>
    </row>
    <row r="378" spans="1:12" s="53" customFormat="1" x14ac:dyDescent="0.25">
      <c r="A378" s="40"/>
      <c r="B378" s="40" t="str">
        <f>IF(C378="","",IFERROR(INDEX(ESTIMATES!$B:$B,MATCH(C378,ESTIMATES!$A:$A,0)),""))</f>
        <v/>
      </c>
      <c r="C378" s="40"/>
      <c r="D378" s="40"/>
      <c r="E378" s="41"/>
      <c r="F378" s="41"/>
      <c r="G378" s="51"/>
      <c r="H378" s="42"/>
      <c r="I378" s="42" t="str">
        <f>IF(A378="","",IFERROR(SUMIFS(ESTIMATES!$F:$F,ESTIMATES!$A:$A,C378)+SUMIFS(ESTIMATES!$G:$G,ESTIMATES!$A:$A,C378)+SUMIFS(ESTIMATES!$H:$H,ESTIMATES!$A:$A,C378)+SUMIFS(ESTIMATES!$I:$I,ESTIMATES!$A:$A,C378)+SUMIFS(ESTIMATES!$J:$J,ESTIMATES!$A:$A,C378),0))</f>
        <v/>
      </c>
      <c r="J378" s="44" t="str">
        <f>IF(A378="","",SUMIF('JOB COSTING'!$B:$B,A378,'JOB COSTING'!$I:$I))</f>
        <v/>
      </c>
      <c r="K378" s="44" t="str">
        <f t="shared" si="10"/>
        <v/>
      </c>
      <c r="L378" s="52">
        <f t="shared" si="11"/>
        <v>0</v>
      </c>
    </row>
    <row r="379" spans="1:12" s="53" customFormat="1" x14ac:dyDescent="0.25">
      <c r="A379" s="40"/>
      <c r="B379" s="40" t="str">
        <f>IF(C379="","",IFERROR(INDEX(ESTIMATES!$B:$B,MATCH(C379,ESTIMATES!$A:$A,0)),""))</f>
        <v/>
      </c>
      <c r="C379" s="40"/>
      <c r="D379" s="40"/>
      <c r="E379" s="41"/>
      <c r="F379" s="41"/>
      <c r="G379" s="51"/>
      <c r="H379" s="42"/>
      <c r="I379" s="42" t="str">
        <f>IF(A379="","",IFERROR(SUMIFS(ESTIMATES!$F:$F,ESTIMATES!$A:$A,C379)+SUMIFS(ESTIMATES!$G:$G,ESTIMATES!$A:$A,C379)+SUMIFS(ESTIMATES!$H:$H,ESTIMATES!$A:$A,C379)+SUMIFS(ESTIMATES!$I:$I,ESTIMATES!$A:$A,C379)+SUMIFS(ESTIMATES!$J:$J,ESTIMATES!$A:$A,C379),0))</f>
        <v/>
      </c>
      <c r="J379" s="44" t="str">
        <f>IF(A379="","",SUMIF('JOB COSTING'!$B:$B,A379,'JOB COSTING'!$I:$I))</f>
        <v/>
      </c>
      <c r="K379" s="44" t="str">
        <f t="shared" si="10"/>
        <v/>
      </c>
      <c r="L379" s="52">
        <f t="shared" si="11"/>
        <v>0</v>
      </c>
    </row>
    <row r="380" spans="1:12" s="53" customFormat="1" x14ac:dyDescent="0.25">
      <c r="A380" s="40"/>
      <c r="B380" s="40" t="str">
        <f>IF(C380="","",IFERROR(INDEX(ESTIMATES!$B:$B,MATCH(C380,ESTIMATES!$A:$A,0)),""))</f>
        <v/>
      </c>
      <c r="C380" s="40"/>
      <c r="D380" s="40"/>
      <c r="E380" s="41"/>
      <c r="F380" s="41"/>
      <c r="G380" s="51"/>
      <c r="H380" s="42"/>
      <c r="I380" s="42" t="str">
        <f>IF(A380="","",IFERROR(SUMIFS(ESTIMATES!$F:$F,ESTIMATES!$A:$A,C380)+SUMIFS(ESTIMATES!$G:$G,ESTIMATES!$A:$A,C380)+SUMIFS(ESTIMATES!$H:$H,ESTIMATES!$A:$A,C380)+SUMIFS(ESTIMATES!$I:$I,ESTIMATES!$A:$A,C380)+SUMIFS(ESTIMATES!$J:$J,ESTIMATES!$A:$A,C380),0))</f>
        <v/>
      </c>
      <c r="J380" s="44" t="str">
        <f>IF(A380="","",SUMIF('JOB COSTING'!$B:$B,A380,'JOB COSTING'!$I:$I))</f>
        <v/>
      </c>
      <c r="K380" s="44" t="str">
        <f t="shared" si="10"/>
        <v/>
      </c>
      <c r="L380" s="52">
        <f t="shared" si="11"/>
        <v>0</v>
      </c>
    </row>
    <row r="381" spans="1:12" s="53" customFormat="1" x14ac:dyDescent="0.25">
      <c r="A381" s="40"/>
      <c r="B381" s="40" t="str">
        <f>IF(C381="","",IFERROR(INDEX(ESTIMATES!$B:$B,MATCH(C381,ESTIMATES!$A:$A,0)),""))</f>
        <v/>
      </c>
      <c r="C381" s="40"/>
      <c r="D381" s="40"/>
      <c r="E381" s="41"/>
      <c r="F381" s="41"/>
      <c r="G381" s="51"/>
      <c r="H381" s="42"/>
      <c r="I381" s="42" t="str">
        <f>IF(A381="","",IFERROR(SUMIFS(ESTIMATES!$F:$F,ESTIMATES!$A:$A,C381)+SUMIFS(ESTIMATES!$G:$G,ESTIMATES!$A:$A,C381)+SUMIFS(ESTIMATES!$H:$H,ESTIMATES!$A:$A,C381)+SUMIFS(ESTIMATES!$I:$I,ESTIMATES!$A:$A,C381)+SUMIFS(ESTIMATES!$J:$J,ESTIMATES!$A:$A,C381),0))</f>
        <v/>
      </c>
      <c r="J381" s="44" t="str">
        <f>IF(A381="","",SUMIF('JOB COSTING'!$B:$B,A381,'JOB COSTING'!$I:$I))</f>
        <v/>
      </c>
      <c r="K381" s="44" t="str">
        <f t="shared" si="10"/>
        <v/>
      </c>
      <c r="L381" s="52">
        <f t="shared" si="11"/>
        <v>0</v>
      </c>
    </row>
    <row r="382" spans="1:12" s="53" customFormat="1" x14ac:dyDescent="0.25">
      <c r="A382" s="40"/>
      <c r="B382" s="40" t="str">
        <f>IF(C382="","",IFERROR(INDEX(ESTIMATES!$B:$B,MATCH(C382,ESTIMATES!$A:$A,0)),""))</f>
        <v/>
      </c>
      <c r="C382" s="40"/>
      <c r="D382" s="40"/>
      <c r="E382" s="41"/>
      <c r="F382" s="41"/>
      <c r="G382" s="51"/>
      <c r="H382" s="42"/>
      <c r="I382" s="42" t="str">
        <f>IF(A382="","",IFERROR(SUMIFS(ESTIMATES!$F:$F,ESTIMATES!$A:$A,C382)+SUMIFS(ESTIMATES!$G:$G,ESTIMATES!$A:$A,C382)+SUMIFS(ESTIMATES!$H:$H,ESTIMATES!$A:$A,C382)+SUMIFS(ESTIMATES!$I:$I,ESTIMATES!$A:$A,C382)+SUMIFS(ESTIMATES!$J:$J,ESTIMATES!$A:$A,C382),0))</f>
        <v/>
      </c>
      <c r="J382" s="44" t="str">
        <f>IF(A382="","",SUMIF('JOB COSTING'!$B:$B,A382,'JOB COSTING'!$I:$I))</f>
        <v/>
      </c>
      <c r="K382" s="44" t="str">
        <f t="shared" si="10"/>
        <v/>
      </c>
      <c r="L382" s="52">
        <f t="shared" si="11"/>
        <v>0</v>
      </c>
    </row>
    <row r="383" spans="1:12" s="53" customFormat="1" x14ac:dyDescent="0.25">
      <c r="A383" s="40"/>
      <c r="B383" s="40" t="str">
        <f>IF(C383="","",IFERROR(INDEX(ESTIMATES!$B:$B,MATCH(C383,ESTIMATES!$A:$A,0)),""))</f>
        <v/>
      </c>
      <c r="C383" s="40"/>
      <c r="D383" s="40"/>
      <c r="E383" s="41"/>
      <c r="F383" s="41"/>
      <c r="G383" s="51"/>
      <c r="H383" s="42"/>
      <c r="I383" s="42" t="str">
        <f>IF(A383="","",IFERROR(SUMIFS(ESTIMATES!$F:$F,ESTIMATES!$A:$A,C383)+SUMIFS(ESTIMATES!$G:$G,ESTIMATES!$A:$A,C383)+SUMIFS(ESTIMATES!$H:$H,ESTIMATES!$A:$A,C383)+SUMIFS(ESTIMATES!$I:$I,ESTIMATES!$A:$A,C383)+SUMIFS(ESTIMATES!$J:$J,ESTIMATES!$A:$A,C383),0))</f>
        <v/>
      </c>
      <c r="J383" s="44" t="str">
        <f>IF(A383="","",SUMIF('JOB COSTING'!$B:$B,A383,'JOB COSTING'!$I:$I))</f>
        <v/>
      </c>
      <c r="K383" s="44" t="str">
        <f t="shared" si="10"/>
        <v/>
      </c>
      <c r="L383" s="52">
        <f t="shared" si="11"/>
        <v>0</v>
      </c>
    </row>
    <row r="384" spans="1:12" s="53" customFormat="1" x14ac:dyDescent="0.25">
      <c r="A384" s="40"/>
      <c r="B384" s="40" t="str">
        <f>IF(C384="","",IFERROR(INDEX(ESTIMATES!$B:$B,MATCH(C384,ESTIMATES!$A:$A,0)),""))</f>
        <v/>
      </c>
      <c r="C384" s="40"/>
      <c r="D384" s="40"/>
      <c r="E384" s="41"/>
      <c r="F384" s="41"/>
      <c r="G384" s="51"/>
      <c r="H384" s="42"/>
      <c r="I384" s="42" t="str">
        <f>IF(A384="","",IFERROR(SUMIFS(ESTIMATES!$F:$F,ESTIMATES!$A:$A,C384)+SUMIFS(ESTIMATES!$G:$G,ESTIMATES!$A:$A,C384)+SUMIFS(ESTIMATES!$H:$H,ESTIMATES!$A:$A,C384)+SUMIFS(ESTIMATES!$I:$I,ESTIMATES!$A:$A,C384)+SUMIFS(ESTIMATES!$J:$J,ESTIMATES!$A:$A,C384),0))</f>
        <v/>
      </c>
      <c r="J384" s="44" t="str">
        <f>IF(A384="","",SUMIF('JOB COSTING'!$B:$B,A384,'JOB COSTING'!$I:$I))</f>
        <v/>
      </c>
      <c r="K384" s="44" t="str">
        <f t="shared" si="10"/>
        <v/>
      </c>
      <c r="L384" s="52">
        <f t="shared" si="11"/>
        <v>0</v>
      </c>
    </row>
    <row r="385" spans="1:12" s="53" customFormat="1" x14ac:dyDescent="0.25">
      <c r="A385" s="40"/>
      <c r="B385" s="40" t="str">
        <f>IF(C385="","",IFERROR(INDEX(ESTIMATES!$B:$B,MATCH(C385,ESTIMATES!$A:$A,0)),""))</f>
        <v/>
      </c>
      <c r="C385" s="40"/>
      <c r="D385" s="40"/>
      <c r="E385" s="41"/>
      <c r="F385" s="41"/>
      <c r="G385" s="51"/>
      <c r="H385" s="42"/>
      <c r="I385" s="42" t="str">
        <f>IF(A385="","",IFERROR(SUMIFS(ESTIMATES!$F:$F,ESTIMATES!$A:$A,C385)+SUMIFS(ESTIMATES!$G:$G,ESTIMATES!$A:$A,C385)+SUMIFS(ESTIMATES!$H:$H,ESTIMATES!$A:$A,C385)+SUMIFS(ESTIMATES!$I:$I,ESTIMATES!$A:$A,C385)+SUMIFS(ESTIMATES!$J:$J,ESTIMATES!$A:$A,C385),0))</f>
        <v/>
      </c>
      <c r="J385" s="44" t="str">
        <f>IF(A385="","",SUMIF('JOB COSTING'!$B:$B,A385,'JOB COSTING'!$I:$I))</f>
        <v/>
      </c>
      <c r="K385" s="44" t="str">
        <f t="shared" si="10"/>
        <v/>
      </c>
      <c r="L385" s="52">
        <f t="shared" si="11"/>
        <v>0</v>
      </c>
    </row>
    <row r="386" spans="1:12" s="53" customFormat="1" x14ac:dyDescent="0.25">
      <c r="A386" s="40"/>
      <c r="B386" s="40" t="str">
        <f>IF(C386="","",IFERROR(INDEX(ESTIMATES!$B:$B,MATCH(C386,ESTIMATES!$A:$A,0)),""))</f>
        <v/>
      </c>
      <c r="C386" s="40"/>
      <c r="D386" s="40"/>
      <c r="E386" s="41"/>
      <c r="F386" s="41"/>
      <c r="G386" s="51"/>
      <c r="H386" s="42"/>
      <c r="I386" s="42" t="str">
        <f>IF(A386="","",IFERROR(SUMIFS(ESTIMATES!$F:$F,ESTIMATES!$A:$A,C386)+SUMIFS(ESTIMATES!$G:$G,ESTIMATES!$A:$A,C386)+SUMIFS(ESTIMATES!$H:$H,ESTIMATES!$A:$A,C386)+SUMIFS(ESTIMATES!$I:$I,ESTIMATES!$A:$A,C386)+SUMIFS(ESTIMATES!$J:$J,ESTIMATES!$A:$A,C386),0))</f>
        <v/>
      </c>
      <c r="J386" s="44" t="str">
        <f>IF(A386="","",SUMIF('JOB COSTING'!$B:$B,A386,'JOB COSTING'!$I:$I))</f>
        <v/>
      </c>
      <c r="K386" s="44" t="str">
        <f t="shared" ref="K386:K449" si="12">IF(A386="","",H386-J386)</f>
        <v/>
      </c>
      <c r="L386" s="52">
        <f t="shared" ref="L386:L449" si="13">IFERROR(K386/H386,0)</f>
        <v>0</v>
      </c>
    </row>
    <row r="387" spans="1:12" s="53" customFormat="1" x14ac:dyDescent="0.25">
      <c r="A387" s="40"/>
      <c r="B387" s="40" t="str">
        <f>IF(C387="","",IFERROR(INDEX(ESTIMATES!$B:$B,MATCH(C387,ESTIMATES!$A:$A,0)),""))</f>
        <v/>
      </c>
      <c r="C387" s="40"/>
      <c r="D387" s="40"/>
      <c r="E387" s="41"/>
      <c r="F387" s="41"/>
      <c r="G387" s="51"/>
      <c r="H387" s="42"/>
      <c r="I387" s="42" t="str">
        <f>IF(A387="","",IFERROR(SUMIFS(ESTIMATES!$F:$F,ESTIMATES!$A:$A,C387)+SUMIFS(ESTIMATES!$G:$G,ESTIMATES!$A:$A,C387)+SUMIFS(ESTIMATES!$H:$H,ESTIMATES!$A:$A,C387)+SUMIFS(ESTIMATES!$I:$I,ESTIMATES!$A:$A,C387)+SUMIFS(ESTIMATES!$J:$J,ESTIMATES!$A:$A,C387),0))</f>
        <v/>
      </c>
      <c r="J387" s="44" t="str">
        <f>IF(A387="","",SUMIF('JOB COSTING'!$B:$B,A387,'JOB COSTING'!$I:$I))</f>
        <v/>
      </c>
      <c r="K387" s="44" t="str">
        <f t="shared" si="12"/>
        <v/>
      </c>
      <c r="L387" s="52">
        <f t="shared" si="13"/>
        <v>0</v>
      </c>
    </row>
    <row r="388" spans="1:12" s="53" customFormat="1" x14ac:dyDescent="0.25">
      <c r="A388" s="40"/>
      <c r="B388" s="40" t="str">
        <f>IF(C388="","",IFERROR(INDEX(ESTIMATES!$B:$B,MATCH(C388,ESTIMATES!$A:$A,0)),""))</f>
        <v/>
      </c>
      <c r="C388" s="40"/>
      <c r="D388" s="40"/>
      <c r="E388" s="41"/>
      <c r="F388" s="41"/>
      <c r="G388" s="51"/>
      <c r="H388" s="42"/>
      <c r="I388" s="42" t="str">
        <f>IF(A388="","",IFERROR(SUMIFS(ESTIMATES!$F:$F,ESTIMATES!$A:$A,C388)+SUMIFS(ESTIMATES!$G:$G,ESTIMATES!$A:$A,C388)+SUMIFS(ESTIMATES!$H:$H,ESTIMATES!$A:$A,C388)+SUMIFS(ESTIMATES!$I:$I,ESTIMATES!$A:$A,C388)+SUMIFS(ESTIMATES!$J:$J,ESTIMATES!$A:$A,C388),0))</f>
        <v/>
      </c>
      <c r="J388" s="44" t="str">
        <f>IF(A388="","",SUMIF('JOB COSTING'!$B:$B,A388,'JOB COSTING'!$I:$I))</f>
        <v/>
      </c>
      <c r="K388" s="44" t="str">
        <f t="shared" si="12"/>
        <v/>
      </c>
      <c r="L388" s="52">
        <f t="shared" si="13"/>
        <v>0</v>
      </c>
    </row>
    <row r="389" spans="1:12" s="53" customFormat="1" x14ac:dyDescent="0.25">
      <c r="A389" s="40"/>
      <c r="B389" s="40" t="str">
        <f>IF(C389="","",IFERROR(INDEX(ESTIMATES!$B:$B,MATCH(C389,ESTIMATES!$A:$A,0)),""))</f>
        <v/>
      </c>
      <c r="C389" s="40"/>
      <c r="D389" s="40"/>
      <c r="E389" s="41"/>
      <c r="F389" s="41"/>
      <c r="G389" s="51"/>
      <c r="H389" s="42"/>
      <c r="I389" s="42" t="str">
        <f>IF(A389="","",IFERROR(SUMIFS(ESTIMATES!$F:$F,ESTIMATES!$A:$A,C389)+SUMIFS(ESTIMATES!$G:$G,ESTIMATES!$A:$A,C389)+SUMIFS(ESTIMATES!$H:$H,ESTIMATES!$A:$A,C389)+SUMIFS(ESTIMATES!$I:$I,ESTIMATES!$A:$A,C389)+SUMIFS(ESTIMATES!$J:$J,ESTIMATES!$A:$A,C389),0))</f>
        <v/>
      </c>
      <c r="J389" s="44" t="str">
        <f>IF(A389="","",SUMIF('JOB COSTING'!$B:$B,A389,'JOB COSTING'!$I:$I))</f>
        <v/>
      </c>
      <c r="K389" s="44" t="str">
        <f t="shared" si="12"/>
        <v/>
      </c>
      <c r="L389" s="52">
        <f t="shared" si="13"/>
        <v>0</v>
      </c>
    </row>
    <row r="390" spans="1:12" s="53" customFormat="1" x14ac:dyDescent="0.25">
      <c r="A390" s="40"/>
      <c r="B390" s="40" t="str">
        <f>IF(C390="","",IFERROR(INDEX(ESTIMATES!$B:$B,MATCH(C390,ESTIMATES!$A:$A,0)),""))</f>
        <v/>
      </c>
      <c r="C390" s="40"/>
      <c r="D390" s="40"/>
      <c r="E390" s="41"/>
      <c r="F390" s="41"/>
      <c r="G390" s="51"/>
      <c r="H390" s="42"/>
      <c r="I390" s="42" t="str">
        <f>IF(A390="","",IFERROR(SUMIFS(ESTIMATES!$F:$F,ESTIMATES!$A:$A,C390)+SUMIFS(ESTIMATES!$G:$G,ESTIMATES!$A:$A,C390)+SUMIFS(ESTIMATES!$H:$H,ESTIMATES!$A:$A,C390)+SUMIFS(ESTIMATES!$I:$I,ESTIMATES!$A:$A,C390)+SUMIFS(ESTIMATES!$J:$J,ESTIMATES!$A:$A,C390),0))</f>
        <v/>
      </c>
      <c r="J390" s="44" t="str">
        <f>IF(A390="","",SUMIF('JOB COSTING'!$B:$B,A390,'JOB COSTING'!$I:$I))</f>
        <v/>
      </c>
      <c r="K390" s="44" t="str">
        <f t="shared" si="12"/>
        <v/>
      </c>
      <c r="L390" s="52">
        <f t="shared" si="13"/>
        <v>0</v>
      </c>
    </row>
    <row r="391" spans="1:12" s="53" customFormat="1" x14ac:dyDescent="0.25">
      <c r="A391" s="40"/>
      <c r="B391" s="40" t="str">
        <f>IF(C391="","",IFERROR(INDEX(ESTIMATES!$B:$B,MATCH(C391,ESTIMATES!$A:$A,0)),""))</f>
        <v/>
      </c>
      <c r="C391" s="40"/>
      <c r="D391" s="40"/>
      <c r="E391" s="41"/>
      <c r="F391" s="41"/>
      <c r="G391" s="51"/>
      <c r="H391" s="42"/>
      <c r="I391" s="42" t="str">
        <f>IF(A391="","",IFERROR(SUMIFS(ESTIMATES!$F:$F,ESTIMATES!$A:$A,C391)+SUMIFS(ESTIMATES!$G:$G,ESTIMATES!$A:$A,C391)+SUMIFS(ESTIMATES!$H:$H,ESTIMATES!$A:$A,C391)+SUMIFS(ESTIMATES!$I:$I,ESTIMATES!$A:$A,C391)+SUMIFS(ESTIMATES!$J:$J,ESTIMATES!$A:$A,C391),0))</f>
        <v/>
      </c>
      <c r="J391" s="44" t="str">
        <f>IF(A391="","",SUMIF('JOB COSTING'!$B:$B,A391,'JOB COSTING'!$I:$I))</f>
        <v/>
      </c>
      <c r="K391" s="44" t="str">
        <f t="shared" si="12"/>
        <v/>
      </c>
      <c r="L391" s="52">
        <f t="shared" si="13"/>
        <v>0</v>
      </c>
    </row>
    <row r="392" spans="1:12" s="53" customFormat="1" x14ac:dyDescent="0.25">
      <c r="A392" s="40"/>
      <c r="B392" s="40" t="str">
        <f>IF(C392="","",IFERROR(INDEX(ESTIMATES!$B:$B,MATCH(C392,ESTIMATES!$A:$A,0)),""))</f>
        <v/>
      </c>
      <c r="C392" s="40"/>
      <c r="D392" s="40"/>
      <c r="E392" s="41"/>
      <c r="F392" s="41"/>
      <c r="G392" s="51"/>
      <c r="H392" s="42"/>
      <c r="I392" s="42" t="str">
        <f>IF(A392="","",IFERROR(SUMIFS(ESTIMATES!$F:$F,ESTIMATES!$A:$A,C392)+SUMIFS(ESTIMATES!$G:$G,ESTIMATES!$A:$A,C392)+SUMIFS(ESTIMATES!$H:$H,ESTIMATES!$A:$A,C392)+SUMIFS(ESTIMATES!$I:$I,ESTIMATES!$A:$A,C392)+SUMIFS(ESTIMATES!$J:$J,ESTIMATES!$A:$A,C392),0))</f>
        <v/>
      </c>
      <c r="J392" s="44" t="str">
        <f>IF(A392="","",SUMIF('JOB COSTING'!$B:$B,A392,'JOB COSTING'!$I:$I))</f>
        <v/>
      </c>
      <c r="K392" s="44" t="str">
        <f t="shared" si="12"/>
        <v/>
      </c>
      <c r="L392" s="52">
        <f t="shared" si="13"/>
        <v>0</v>
      </c>
    </row>
    <row r="393" spans="1:12" s="53" customFormat="1" x14ac:dyDescent="0.25">
      <c r="A393" s="40"/>
      <c r="B393" s="40" t="str">
        <f>IF(C393="","",IFERROR(INDEX(ESTIMATES!$B:$B,MATCH(C393,ESTIMATES!$A:$A,0)),""))</f>
        <v/>
      </c>
      <c r="C393" s="40"/>
      <c r="D393" s="40"/>
      <c r="E393" s="41"/>
      <c r="F393" s="41"/>
      <c r="G393" s="51"/>
      <c r="H393" s="42"/>
      <c r="I393" s="42" t="str">
        <f>IF(A393="","",IFERROR(SUMIFS(ESTIMATES!$F:$F,ESTIMATES!$A:$A,C393)+SUMIFS(ESTIMATES!$G:$G,ESTIMATES!$A:$A,C393)+SUMIFS(ESTIMATES!$H:$H,ESTIMATES!$A:$A,C393)+SUMIFS(ESTIMATES!$I:$I,ESTIMATES!$A:$A,C393)+SUMIFS(ESTIMATES!$J:$J,ESTIMATES!$A:$A,C393),0))</f>
        <v/>
      </c>
      <c r="J393" s="44" t="str">
        <f>IF(A393="","",SUMIF('JOB COSTING'!$B:$B,A393,'JOB COSTING'!$I:$I))</f>
        <v/>
      </c>
      <c r="K393" s="44" t="str">
        <f t="shared" si="12"/>
        <v/>
      </c>
      <c r="L393" s="52">
        <f t="shared" si="13"/>
        <v>0</v>
      </c>
    </row>
    <row r="394" spans="1:12" s="53" customFormat="1" x14ac:dyDescent="0.25">
      <c r="A394" s="40"/>
      <c r="B394" s="40" t="str">
        <f>IF(C394="","",IFERROR(INDEX(ESTIMATES!$B:$B,MATCH(C394,ESTIMATES!$A:$A,0)),""))</f>
        <v/>
      </c>
      <c r="C394" s="40"/>
      <c r="D394" s="40"/>
      <c r="E394" s="41"/>
      <c r="F394" s="41"/>
      <c r="G394" s="51"/>
      <c r="H394" s="42"/>
      <c r="I394" s="42" t="str">
        <f>IF(A394="","",IFERROR(SUMIFS(ESTIMATES!$F:$F,ESTIMATES!$A:$A,C394)+SUMIFS(ESTIMATES!$G:$G,ESTIMATES!$A:$A,C394)+SUMIFS(ESTIMATES!$H:$H,ESTIMATES!$A:$A,C394)+SUMIFS(ESTIMATES!$I:$I,ESTIMATES!$A:$A,C394)+SUMIFS(ESTIMATES!$J:$J,ESTIMATES!$A:$A,C394),0))</f>
        <v/>
      </c>
      <c r="J394" s="44" t="str">
        <f>IF(A394="","",SUMIF('JOB COSTING'!$B:$B,A394,'JOB COSTING'!$I:$I))</f>
        <v/>
      </c>
      <c r="K394" s="44" t="str">
        <f t="shared" si="12"/>
        <v/>
      </c>
      <c r="L394" s="52">
        <f t="shared" si="13"/>
        <v>0</v>
      </c>
    </row>
    <row r="395" spans="1:12" s="53" customFormat="1" x14ac:dyDescent="0.25">
      <c r="A395" s="40"/>
      <c r="B395" s="40" t="str">
        <f>IF(C395="","",IFERROR(INDEX(ESTIMATES!$B:$B,MATCH(C395,ESTIMATES!$A:$A,0)),""))</f>
        <v/>
      </c>
      <c r="C395" s="40"/>
      <c r="D395" s="40"/>
      <c r="E395" s="41"/>
      <c r="F395" s="41"/>
      <c r="G395" s="51"/>
      <c r="H395" s="42"/>
      <c r="I395" s="42" t="str">
        <f>IF(A395="","",IFERROR(SUMIFS(ESTIMATES!$F:$F,ESTIMATES!$A:$A,C395)+SUMIFS(ESTIMATES!$G:$G,ESTIMATES!$A:$A,C395)+SUMIFS(ESTIMATES!$H:$H,ESTIMATES!$A:$A,C395)+SUMIFS(ESTIMATES!$I:$I,ESTIMATES!$A:$A,C395)+SUMIFS(ESTIMATES!$J:$J,ESTIMATES!$A:$A,C395),0))</f>
        <v/>
      </c>
      <c r="J395" s="44" t="str">
        <f>IF(A395="","",SUMIF('JOB COSTING'!$B:$B,A395,'JOB COSTING'!$I:$I))</f>
        <v/>
      </c>
      <c r="K395" s="44" t="str">
        <f t="shared" si="12"/>
        <v/>
      </c>
      <c r="L395" s="52">
        <f t="shared" si="13"/>
        <v>0</v>
      </c>
    </row>
    <row r="396" spans="1:12" s="53" customFormat="1" x14ac:dyDescent="0.25">
      <c r="A396" s="40"/>
      <c r="B396" s="40" t="str">
        <f>IF(C396="","",IFERROR(INDEX(ESTIMATES!$B:$B,MATCH(C396,ESTIMATES!$A:$A,0)),""))</f>
        <v/>
      </c>
      <c r="C396" s="40"/>
      <c r="D396" s="40"/>
      <c r="E396" s="41"/>
      <c r="F396" s="41"/>
      <c r="G396" s="51"/>
      <c r="H396" s="42"/>
      <c r="I396" s="42" t="str">
        <f>IF(A396="","",IFERROR(SUMIFS(ESTIMATES!$F:$F,ESTIMATES!$A:$A,C396)+SUMIFS(ESTIMATES!$G:$G,ESTIMATES!$A:$A,C396)+SUMIFS(ESTIMATES!$H:$H,ESTIMATES!$A:$A,C396)+SUMIFS(ESTIMATES!$I:$I,ESTIMATES!$A:$A,C396)+SUMIFS(ESTIMATES!$J:$J,ESTIMATES!$A:$A,C396),0))</f>
        <v/>
      </c>
      <c r="J396" s="44" t="str">
        <f>IF(A396="","",SUMIF('JOB COSTING'!$B:$B,A396,'JOB COSTING'!$I:$I))</f>
        <v/>
      </c>
      <c r="K396" s="44" t="str">
        <f t="shared" si="12"/>
        <v/>
      </c>
      <c r="L396" s="52">
        <f t="shared" si="13"/>
        <v>0</v>
      </c>
    </row>
    <row r="397" spans="1:12" s="53" customFormat="1" x14ac:dyDescent="0.25">
      <c r="A397" s="40"/>
      <c r="B397" s="40" t="str">
        <f>IF(C397="","",IFERROR(INDEX(ESTIMATES!$B:$B,MATCH(C397,ESTIMATES!$A:$A,0)),""))</f>
        <v/>
      </c>
      <c r="C397" s="40"/>
      <c r="D397" s="40"/>
      <c r="E397" s="41"/>
      <c r="F397" s="41"/>
      <c r="G397" s="51"/>
      <c r="H397" s="42"/>
      <c r="I397" s="42" t="str">
        <f>IF(A397="","",IFERROR(SUMIFS(ESTIMATES!$F:$F,ESTIMATES!$A:$A,C397)+SUMIFS(ESTIMATES!$G:$G,ESTIMATES!$A:$A,C397)+SUMIFS(ESTIMATES!$H:$H,ESTIMATES!$A:$A,C397)+SUMIFS(ESTIMATES!$I:$I,ESTIMATES!$A:$A,C397)+SUMIFS(ESTIMATES!$J:$J,ESTIMATES!$A:$A,C397),0))</f>
        <v/>
      </c>
      <c r="J397" s="44" t="str">
        <f>IF(A397="","",SUMIF('JOB COSTING'!$B:$B,A397,'JOB COSTING'!$I:$I))</f>
        <v/>
      </c>
      <c r="K397" s="44" t="str">
        <f t="shared" si="12"/>
        <v/>
      </c>
      <c r="L397" s="52">
        <f t="shared" si="13"/>
        <v>0</v>
      </c>
    </row>
    <row r="398" spans="1:12" s="53" customFormat="1" x14ac:dyDescent="0.25">
      <c r="A398" s="40"/>
      <c r="B398" s="40" t="str">
        <f>IF(C398="","",IFERROR(INDEX(ESTIMATES!$B:$B,MATCH(C398,ESTIMATES!$A:$A,0)),""))</f>
        <v/>
      </c>
      <c r="C398" s="40"/>
      <c r="D398" s="40"/>
      <c r="E398" s="41"/>
      <c r="F398" s="41"/>
      <c r="G398" s="51"/>
      <c r="H398" s="42"/>
      <c r="I398" s="42" t="str">
        <f>IF(A398="","",IFERROR(SUMIFS(ESTIMATES!$F:$F,ESTIMATES!$A:$A,C398)+SUMIFS(ESTIMATES!$G:$G,ESTIMATES!$A:$A,C398)+SUMIFS(ESTIMATES!$H:$H,ESTIMATES!$A:$A,C398)+SUMIFS(ESTIMATES!$I:$I,ESTIMATES!$A:$A,C398)+SUMIFS(ESTIMATES!$J:$J,ESTIMATES!$A:$A,C398),0))</f>
        <v/>
      </c>
      <c r="J398" s="44" t="str">
        <f>IF(A398="","",SUMIF('JOB COSTING'!$B:$B,A398,'JOB COSTING'!$I:$I))</f>
        <v/>
      </c>
      <c r="K398" s="44" t="str">
        <f t="shared" si="12"/>
        <v/>
      </c>
      <c r="L398" s="52">
        <f t="shared" si="13"/>
        <v>0</v>
      </c>
    </row>
    <row r="399" spans="1:12" s="53" customFormat="1" x14ac:dyDescent="0.25">
      <c r="A399" s="40"/>
      <c r="B399" s="40" t="str">
        <f>IF(C399="","",IFERROR(INDEX(ESTIMATES!$B:$B,MATCH(C399,ESTIMATES!$A:$A,0)),""))</f>
        <v/>
      </c>
      <c r="C399" s="40"/>
      <c r="D399" s="40"/>
      <c r="E399" s="41"/>
      <c r="F399" s="41"/>
      <c r="G399" s="51"/>
      <c r="H399" s="42"/>
      <c r="I399" s="42" t="str">
        <f>IF(A399="","",IFERROR(SUMIFS(ESTIMATES!$F:$F,ESTIMATES!$A:$A,C399)+SUMIFS(ESTIMATES!$G:$G,ESTIMATES!$A:$A,C399)+SUMIFS(ESTIMATES!$H:$H,ESTIMATES!$A:$A,C399)+SUMIFS(ESTIMATES!$I:$I,ESTIMATES!$A:$A,C399)+SUMIFS(ESTIMATES!$J:$J,ESTIMATES!$A:$A,C399),0))</f>
        <v/>
      </c>
      <c r="J399" s="44" t="str">
        <f>IF(A399="","",SUMIF('JOB COSTING'!$B:$B,A399,'JOB COSTING'!$I:$I))</f>
        <v/>
      </c>
      <c r="K399" s="44" t="str">
        <f t="shared" si="12"/>
        <v/>
      </c>
      <c r="L399" s="52">
        <f t="shared" si="13"/>
        <v>0</v>
      </c>
    </row>
    <row r="400" spans="1:12" s="53" customFormat="1" x14ac:dyDescent="0.25">
      <c r="A400" s="40"/>
      <c r="B400" s="40" t="str">
        <f>IF(C400="","",IFERROR(INDEX(ESTIMATES!$B:$B,MATCH(C400,ESTIMATES!$A:$A,0)),""))</f>
        <v/>
      </c>
      <c r="C400" s="40"/>
      <c r="D400" s="40"/>
      <c r="E400" s="41"/>
      <c r="F400" s="41"/>
      <c r="G400" s="51"/>
      <c r="H400" s="42"/>
      <c r="I400" s="42" t="str">
        <f>IF(A400="","",IFERROR(SUMIFS(ESTIMATES!$F:$F,ESTIMATES!$A:$A,C400)+SUMIFS(ESTIMATES!$G:$G,ESTIMATES!$A:$A,C400)+SUMIFS(ESTIMATES!$H:$H,ESTIMATES!$A:$A,C400)+SUMIFS(ESTIMATES!$I:$I,ESTIMATES!$A:$A,C400)+SUMIFS(ESTIMATES!$J:$J,ESTIMATES!$A:$A,C400),0))</f>
        <v/>
      </c>
      <c r="J400" s="44" t="str">
        <f>IF(A400="","",SUMIF('JOB COSTING'!$B:$B,A400,'JOB COSTING'!$I:$I))</f>
        <v/>
      </c>
      <c r="K400" s="44" t="str">
        <f t="shared" si="12"/>
        <v/>
      </c>
      <c r="L400" s="52">
        <f t="shared" si="13"/>
        <v>0</v>
      </c>
    </row>
    <row r="401" spans="1:12" s="53" customFormat="1" x14ac:dyDescent="0.25">
      <c r="A401" s="40"/>
      <c r="B401" s="40" t="str">
        <f>IF(C401="","",IFERROR(INDEX(ESTIMATES!$B:$B,MATCH(C401,ESTIMATES!$A:$A,0)),""))</f>
        <v/>
      </c>
      <c r="C401" s="40"/>
      <c r="D401" s="40"/>
      <c r="E401" s="41"/>
      <c r="F401" s="41"/>
      <c r="G401" s="51"/>
      <c r="H401" s="42"/>
      <c r="I401" s="42" t="str">
        <f>IF(A401="","",IFERROR(SUMIFS(ESTIMATES!$F:$F,ESTIMATES!$A:$A,C401)+SUMIFS(ESTIMATES!$G:$G,ESTIMATES!$A:$A,C401)+SUMIFS(ESTIMATES!$H:$H,ESTIMATES!$A:$A,C401)+SUMIFS(ESTIMATES!$I:$I,ESTIMATES!$A:$A,C401)+SUMIFS(ESTIMATES!$J:$J,ESTIMATES!$A:$A,C401),0))</f>
        <v/>
      </c>
      <c r="J401" s="44" t="str">
        <f>IF(A401="","",SUMIF('JOB COSTING'!$B:$B,A401,'JOB COSTING'!$I:$I))</f>
        <v/>
      </c>
      <c r="K401" s="44" t="str">
        <f t="shared" si="12"/>
        <v/>
      </c>
      <c r="L401" s="52">
        <f t="shared" si="13"/>
        <v>0</v>
      </c>
    </row>
    <row r="402" spans="1:12" s="53" customFormat="1" x14ac:dyDescent="0.25">
      <c r="A402" s="40"/>
      <c r="B402" s="40" t="str">
        <f>IF(C402="","",IFERROR(INDEX(ESTIMATES!$B:$B,MATCH(C402,ESTIMATES!$A:$A,0)),""))</f>
        <v/>
      </c>
      <c r="C402" s="40"/>
      <c r="D402" s="40"/>
      <c r="E402" s="41"/>
      <c r="F402" s="41"/>
      <c r="G402" s="51"/>
      <c r="H402" s="42"/>
      <c r="I402" s="42" t="str">
        <f>IF(A402="","",IFERROR(SUMIFS(ESTIMATES!$F:$F,ESTIMATES!$A:$A,C402)+SUMIFS(ESTIMATES!$G:$G,ESTIMATES!$A:$A,C402)+SUMIFS(ESTIMATES!$H:$H,ESTIMATES!$A:$A,C402)+SUMIFS(ESTIMATES!$I:$I,ESTIMATES!$A:$A,C402)+SUMIFS(ESTIMATES!$J:$J,ESTIMATES!$A:$A,C402),0))</f>
        <v/>
      </c>
      <c r="J402" s="44" t="str">
        <f>IF(A402="","",SUMIF('JOB COSTING'!$B:$B,A402,'JOB COSTING'!$I:$I))</f>
        <v/>
      </c>
      <c r="K402" s="44" t="str">
        <f t="shared" si="12"/>
        <v/>
      </c>
      <c r="L402" s="52">
        <f t="shared" si="13"/>
        <v>0</v>
      </c>
    </row>
    <row r="403" spans="1:12" s="53" customFormat="1" x14ac:dyDescent="0.25">
      <c r="A403" s="40"/>
      <c r="B403" s="40" t="str">
        <f>IF(C403="","",IFERROR(INDEX(ESTIMATES!$B:$B,MATCH(C403,ESTIMATES!$A:$A,0)),""))</f>
        <v/>
      </c>
      <c r="C403" s="40"/>
      <c r="D403" s="40"/>
      <c r="E403" s="41"/>
      <c r="F403" s="41"/>
      <c r="G403" s="51"/>
      <c r="H403" s="42"/>
      <c r="I403" s="42" t="str">
        <f>IF(A403="","",IFERROR(SUMIFS(ESTIMATES!$F:$F,ESTIMATES!$A:$A,C403)+SUMIFS(ESTIMATES!$G:$G,ESTIMATES!$A:$A,C403)+SUMIFS(ESTIMATES!$H:$H,ESTIMATES!$A:$A,C403)+SUMIFS(ESTIMATES!$I:$I,ESTIMATES!$A:$A,C403)+SUMIFS(ESTIMATES!$J:$J,ESTIMATES!$A:$A,C403),0))</f>
        <v/>
      </c>
      <c r="J403" s="44" t="str">
        <f>IF(A403="","",SUMIF('JOB COSTING'!$B:$B,A403,'JOB COSTING'!$I:$I))</f>
        <v/>
      </c>
      <c r="K403" s="44" t="str">
        <f t="shared" si="12"/>
        <v/>
      </c>
      <c r="L403" s="52">
        <f t="shared" si="13"/>
        <v>0</v>
      </c>
    </row>
    <row r="404" spans="1:12" s="53" customFormat="1" x14ac:dyDescent="0.25">
      <c r="A404" s="40"/>
      <c r="B404" s="40" t="str">
        <f>IF(C404="","",IFERROR(INDEX(ESTIMATES!$B:$B,MATCH(C404,ESTIMATES!$A:$A,0)),""))</f>
        <v/>
      </c>
      <c r="C404" s="40"/>
      <c r="D404" s="40"/>
      <c r="E404" s="41"/>
      <c r="F404" s="41"/>
      <c r="G404" s="51"/>
      <c r="H404" s="42"/>
      <c r="I404" s="42" t="str">
        <f>IF(A404="","",IFERROR(SUMIFS(ESTIMATES!$F:$F,ESTIMATES!$A:$A,C404)+SUMIFS(ESTIMATES!$G:$G,ESTIMATES!$A:$A,C404)+SUMIFS(ESTIMATES!$H:$H,ESTIMATES!$A:$A,C404)+SUMIFS(ESTIMATES!$I:$I,ESTIMATES!$A:$A,C404)+SUMIFS(ESTIMATES!$J:$J,ESTIMATES!$A:$A,C404),0))</f>
        <v/>
      </c>
      <c r="J404" s="44" t="str">
        <f>IF(A404="","",SUMIF('JOB COSTING'!$B:$B,A404,'JOB COSTING'!$I:$I))</f>
        <v/>
      </c>
      <c r="K404" s="44" t="str">
        <f t="shared" si="12"/>
        <v/>
      </c>
      <c r="L404" s="52">
        <f t="shared" si="13"/>
        <v>0</v>
      </c>
    </row>
    <row r="405" spans="1:12" s="53" customFormat="1" x14ac:dyDescent="0.25">
      <c r="A405" s="40"/>
      <c r="B405" s="40" t="str">
        <f>IF(C405="","",IFERROR(INDEX(ESTIMATES!$B:$B,MATCH(C405,ESTIMATES!$A:$A,0)),""))</f>
        <v/>
      </c>
      <c r="C405" s="40"/>
      <c r="D405" s="40"/>
      <c r="E405" s="41"/>
      <c r="F405" s="41"/>
      <c r="G405" s="51"/>
      <c r="H405" s="42"/>
      <c r="I405" s="42" t="str">
        <f>IF(A405="","",IFERROR(SUMIFS(ESTIMATES!$F:$F,ESTIMATES!$A:$A,C405)+SUMIFS(ESTIMATES!$G:$G,ESTIMATES!$A:$A,C405)+SUMIFS(ESTIMATES!$H:$H,ESTIMATES!$A:$A,C405)+SUMIFS(ESTIMATES!$I:$I,ESTIMATES!$A:$A,C405)+SUMIFS(ESTIMATES!$J:$J,ESTIMATES!$A:$A,C405),0))</f>
        <v/>
      </c>
      <c r="J405" s="44" t="str">
        <f>IF(A405="","",SUMIF('JOB COSTING'!$B:$B,A405,'JOB COSTING'!$I:$I))</f>
        <v/>
      </c>
      <c r="K405" s="44" t="str">
        <f t="shared" si="12"/>
        <v/>
      </c>
      <c r="L405" s="52">
        <f t="shared" si="13"/>
        <v>0</v>
      </c>
    </row>
    <row r="406" spans="1:12" s="53" customFormat="1" x14ac:dyDescent="0.25">
      <c r="A406" s="40"/>
      <c r="B406" s="40" t="str">
        <f>IF(C406="","",IFERROR(INDEX(ESTIMATES!$B:$B,MATCH(C406,ESTIMATES!$A:$A,0)),""))</f>
        <v/>
      </c>
      <c r="C406" s="40"/>
      <c r="D406" s="40"/>
      <c r="E406" s="41"/>
      <c r="F406" s="41"/>
      <c r="G406" s="51"/>
      <c r="H406" s="42"/>
      <c r="I406" s="42" t="str">
        <f>IF(A406="","",IFERROR(SUMIFS(ESTIMATES!$F:$F,ESTIMATES!$A:$A,C406)+SUMIFS(ESTIMATES!$G:$G,ESTIMATES!$A:$A,C406)+SUMIFS(ESTIMATES!$H:$H,ESTIMATES!$A:$A,C406)+SUMIFS(ESTIMATES!$I:$I,ESTIMATES!$A:$A,C406)+SUMIFS(ESTIMATES!$J:$J,ESTIMATES!$A:$A,C406),0))</f>
        <v/>
      </c>
      <c r="J406" s="44" t="str">
        <f>IF(A406="","",SUMIF('JOB COSTING'!$B:$B,A406,'JOB COSTING'!$I:$I))</f>
        <v/>
      </c>
      <c r="K406" s="44" t="str">
        <f t="shared" si="12"/>
        <v/>
      </c>
      <c r="L406" s="52">
        <f t="shared" si="13"/>
        <v>0</v>
      </c>
    </row>
    <row r="407" spans="1:12" s="53" customFormat="1" x14ac:dyDescent="0.25">
      <c r="A407" s="40"/>
      <c r="B407" s="40" t="str">
        <f>IF(C407="","",IFERROR(INDEX(ESTIMATES!$B:$B,MATCH(C407,ESTIMATES!$A:$A,0)),""))</f>
        <v/>
      </c>
      <c r="C407" s="40"/>
      <c r="D407" s="40"/>
      <c r="E407" s="41"/>
      <c r="F407" s="41"/>
      <c r="G407" s="51"/>
      <c r="H407" s="42"/>
      <c r="I407" s="42" t="str">
        <f>IF(A407="","",IFERROR(SUMIFS(ESTIMATES!$F:$F,ESTIMATES!$A:$A,C407)+SUMIFS(ESTIMATES!$G:$G,ESTIMATES!$A:$A,C407)+SUMIFS(ESTIMATES!$H:$H,ESTIMATES!$A:$A,C407)+SUMIFS(ESTIMATES!$I:$I,ESTIMATES!$A:$A,C407)+SUMIFS(ESTIMATES!$J:$J,ESTIMATES!$A:$A,C407),0))</f>
        <v/>
      </c>
      <c r="J407" s="44" t="str">
        <f>IF(A407="","",SUMIF('JOB COSTING'!$B:$B,A407,'JOB COSTING'!$I:$I))</f>
        <v/>
      </c>
      <c r="K407" s="44" t="str">
        <f t="shared" si="12"/>
        <v/>
      </c>
      <c r="L407" s="52">
        <f t="shared" si="13"/>
        <v>0</v>
      </c>
    </row>
    <row r="408" spans="1:12" s="53" customFormat="1" x14ac:dyDescent="0.25">
      <c r="A408" s="40"/>
      <c r="B408" s="40" t="str">
        <f>IF(C408="","",IFERROR(INDEX(ESTIMATES!$B:$B,MATCH(C408,ESTIMATES!$A:$A,0)),""))</f>
        <v/>
      </c>
      <c r="C408" s="40"/>
      <c r="D408" s="40"/>
      <c r="E408" s="41"/>
      <c r="F408" s="41"/>
      <c r="G408" s="51"/>
      <c r="H408" s="42"/>
      <c r="I408" s="42" t="str">
        <f>IF(A408="","",IFERROR(SUMIFS(ESTIMATES!$F:$F,ESTIMATES!$A:$A,C408)+SUMIFS(ESTIMATES!$G:$G,ESTIMATES!$A:$A,C408)+SUMIFS(ESTIMATES!$H:$H,ESTIMATES!$A:$A,C408)+SUMIFS(ESTIMATES!$I:$I,ESTIMATES!$A:$A,C408)+SUMIFS(ESTIMATES!$J:$J,ESTIMATES!$A:$A,C408),0))</f>
        <v/>
      </c>
      <c r="J408" s="44" t="str">
        <f>IF(A408="","",SUMIF('JOB COSTING'!$B:$B,A408,'JOB COSTING'!$I:$I))</f>
        <v/>
      </c>
      <c r="K408" s="44" t="str">
        <f t="shared" si="12"/>
        <v/>
      </c>
      <c r="L408" s="52">
        <f t="shared" si="13"/>
        <v>0</v>
      </c>
    </row>
    <row r="409" spans="1:12" s="53" customFormat="1" x14ac:dyDescent="0.25">
      <c r="A409" s="40"/>
      <c r="B409" s="40" t="str">
        <f>IF(C409="","",IFERROR(INDEX(ESTIMATES!$B:$B,MATCH(C409,ESTIMATES!$A:$A,0)),""))</f>
        <v/>
      </c>
      <c r="C409" s="40"/>
      <c r="D409" s="40"/>
      <c r="E409" s="41"/>
      <c r="F409" s="41"/>
      <c r="G409" s="51"/>
      <c r="H409" s="42"/>
      <c r="I409" s="42" t="str">
        <f>IF(A409="","",IFERROR(SUMIFS(ESTIMATES!$F:$F,ESTIMATES!$A:$A,C409)+SUMIFS(ESTIMATES!$G:$G,ESTIMATES!$A:$A,C409)+SUMIFS(ESTIMATES!$H:$H,ESTIMATES!$A:$A,C409)+SUMIFS(ESTIMATES!$I:$I,ESTIMATES!$A:$A,C409)+SUMIFS(ESTIMATES!$J:$J,ESTIMATES!$A:$A,C409),0))</f>
        <v/>
      </c>
      <c r="J409" s="44" t="str">
        <f>IF(A409="","",SUMIF('JOB COSTING'!$B:$B,A409,'JOB COSTING'!$I:$I))</f>
        <v/>
      </c>
      <c r="K409" s="44" t="str">
        <f t="shared" si="12"/>
        <v/>
      </c>
      <c r="L409" s="52">
        <f t="shared" si="13"/>
        <v>0</v>
      </c>
    </row>
    <row r="410" spans="1:12" s="53" customFormat="1" x14ac:dyDescent="0.25">
      <c r="A410" s="40"/>
      <c r="B410" s="40" t="str">
        <f>IF(C410="","",IFERROR(INDEX(ESTIMATES!$B:$B,MATCH(C410,ESTIMATES!$A:$A,0)),""))</f>
        <v/>
      </c>
      <c r="C410" s="40"/>
      <c r="D410" s="40"/>
      <c r="E410" s="41"/>
      <c r="F410" s="41"/>
      <c r="G410" s="51"/>
      <c r="H410" s="42"/>
      <c r="I410" s="42" t="str">
        <f>IF(A410="","",IFERROR(SUMIFS(ESTIMATES!$F:$F,ESTIMATES!$A:$A,C410)+SUMIFS(ESTIMATES!$G:$G,ESTIMATES!$A:$A,C410)+SUMIFS(ESTIMATES!$H:$H,ESTIMATES!$A:$A,C410)+SUMIFS(ESTIMATES!$I:$I,ESTIMATES!$A:$A,C410)+SUMIFS(ESTIMATES!$J:$J,ESTIMATES!$A:$A,C410),0))</f>
        <v/>
      </c>
      <c r="J410" s="44" t="str">
        <f>IF(A410="","",SUMIF('JOB COSTING'!$B:$B,A410,'JOB COSTING'!$I:$I))</f>
        <v/>
      </c>
      <c r="K410" s="44" t="str">
        <f t="shared" si="12"/>
        <v/>
      </c>
      <c r="L410" s="52">
        <f t="shared" si="13"/>
        <v>0</v>
      </c>
    </row>
    <row r="411" spans="1:12" s="53" customFormat="1" x14ac:dyDescent="0.25">
      <c r="A411" s="40"/>
      <c r="B411" s="40" t="str">
        <f>IF(C411="","",IFERROR(INDEX(ESTIMATES!$B:$B,MATCH(C411,ESTIMATES!$A:$A,0)),""))</f>
        <v/>
      </c>
      <c r="C411" s="40"/>
      <c r="D411" s="40"/>
      <c r="E411" s="41"/>
      <c r="F411" s="41"/>
      <c r="G411" s="51"/>
      <c r="H411" s="42"/>
      <c r="I411" s="42" t="str">
        <f>IF(A411="","",IFERROR(SUMIFS(ESTIMATES!$F:$F,ESTIMATES!$A:$A,C411)+SUMIFS(ESTIMATES!$G:$G,ESTIMATES!$A:$A,C411)+SUMIFS(ESTIMATES!$H:$H,ESTIMATES!$A:$A,C411)+SUMIFS(ESTIMATES!$I:$I,ESTIMATES!$A:$A,C411)+SUMIFS(ESTIMATES!$J:$J,ESTIMATES!$A:$A,C411),0))</f>
        <v/>
      </c>
      <c r="J411" s="44" t="str">
        <f>IF(A411="","",SUMIF('JOB COSTING'!$B:$B,A411,'JOB COSTING'!$I:$I))</f>
        <v/>
      </c>
      <c r="K411" s="44" t="str">
        <f t="shared" si="12"/>
        <v/>
      </c>
      <c r="L411" s="52">
        <f t="shared" si="13"/>
        <v>0</v>
      </c>
    </row>
    <row r="412" spans="1:12" s="53" customFormat="1" x14ac:dyDescent="0.25">
      <c r="A412" s="40"/>
      <c r="B412" s="40" t="str">
        <f>IF(C412="","",IFERROR(INDEX(ESTIMATES!$B:$B,MATCH(C412,ESTIMATES!$A:$A,0)),""))</f>
        <v/>
      </c>
      <c r="C412" s="40"/>
      <c r="D412" s="40"/>
      <c r="E412" s="41"/>
      <c r="F412" s="41"/>
      <c r="G412" s="51"/>
      <c r="H412" s="42"/>
      <c r="I412" s="42" t="str">
        <f>IF(A412="","",IFERROR(SUMIFS(ESTIMATES!$F:$F,ESTIMATES!$A:$A,C412)+SUMIFS(ESTIMATES!$G:$G,ESTIMATES!$A:$A,C412)+SUMIFS(ESTIMATES!$H:$H,ESTIMATES!$A:$A,C412)+SUMIFS(ESTIMATES!$I:$I,ESTIMATES!$A:$A,C412)+SUMIFS(ESTIMATES!$J:$J,ESTIMATES!$A:$A,C412),0))</f>
        <v/>
      </c>
      <c r="J412" s="44" t="str">
        <f>IF(A412="","",SUMIF('JOB COSTING'!$B:$B,A412,'JOB COSTING'!$I:$I))</f>
        <v/>
      </c>
      <c r="K412" s="44" t="str">
        <f t="shared" si="12"/>
        <v/>
      </c>
      <c r="L412" s="52">
        <f t="shared" si="13"/>
        <v>0</v>
      </c>
    </row>
    <row r="413" spans="1:12" s="53" customFormat="1" x14ac:dyDescent="0.25">
      <c r="A413" s="40"/>
      <c r="B413" s="40" t="str">
        <f>IF(C413="","",IFERROR(INDEX(ESTIMATES!$B:$B,MATCH(C413,ESTIMATES!$A:$A,0)),""))</f>
        <v/>
      </c>
      <c r="C413" s="40"/>
      <c r="D413" s="40"/>
      <c r="E413" s="41"/>
      <c r="F413" s="41"/>
      <c r="G413" s="51"/>
      <c r="H413" s="42"/>
      <c r="I413" s="42" t="str">
        <f>IF(A413="","",IFERROR(SUMIFS(ESTIMATES!$F:$F,ESTIMATES!$A:$A,C413)+SUMIFS(ESTIMATES!$G:$G,ESTIMATES!$A:$A,C413)+SUMIFS(ESTIMATES!$H:$H,ESTIMATES!$A:$A,C413)+SUMIFS(ESTIMATES!$I:$I,ESTIMATES!$A:$A,C413)+SUMIFS(ESTIMATES!$J:$J,ESTIMATES!$A:$A,C413),0))</f>
        <v/>
      </c>
      <c r="J413" s="44" t="str">
        <f>IF(A413="","",SUMIF('JOB COSTING'!$B:$B,A413,'JOB COSTING'!$I:$I))</f>
        <v/>
      </c>
      <c r="K413" s="44" t="str">
        <f t="shared" si="12"/>
        <v/>
      </c>
      <c r="L413" s="52">
        <f t="shared" si="13"/>
        <v>0</v>
      </c>
    </row>
    <row r="414" spans="1:12" s="53" customFormat="1" x14ac:dyDescent="0.25">
      <c r="A414" s="40"/>
      <c r="B414" s="40" t="str">
        <f>IF(C414="","",IFERROR(INDEX(ESTIMATES!$B:$B,MATCH(C414,ESTIMATES!$A:$A,0)),""))</f>
        <v/>
      </c>
      <c r="C414" s="40"/>
      <c r="D414" s="40"/>
      <c r="E414" s="41"/>
      <c r="F414" s="41"/>
      <c r="G414" s="51"/>
      <c r="H414" s="42"/>
      <c r="I414" s="42" t="str">
        <f>IF(A414="","",IFERROR(SUMIFS(ESTIMATES!$F:$F,ESTIMATES!$A:$A,C414)+SUMIFS(ESTIMATES!$G:$G,ESTIMATES!$A:$A,C414)+SUMIFS(ESTIMATES!$H:$H,ESTIMATES!$A:$A,C414)+SUMIFS(ESTIMATES!$I:$I,ESTIMATES!$A:$A,C414)+SUMIFS(ESTIMATES!$J:$J,ESTIMATES!$A:$A,C414),0))</f>
        <v/>
      </c>
      <c r="J414" s="44" t="str">
        <f>IF(A414="","",SUMIF('JOB COSTING'!$B:$B,A414,'JOB COSTING'!$I:$I))</f>
        <v/>
      </c>
      <c r="K414" s="44" t="str">
        <f t="shared" si="12"/>
        <v/>
      </c>
      <c r="L414" s="52">
        <f t="shared" si="13"/>
        <v>0</v>
      </c>
    </row>
    <row r="415" spans="1:12" s="53" customFormat="1" x14ac:dyDescent="0.25">
      <c r="A415" s="40"/>
      <c r="B415" s="40" t="str">
        <f>IF(C415="","",IFERROR(INDEX(ESTIMATES!$B:$B,MATCH(C415,ESTIMATES!$A:$A,0)),""))</f>
        <v/>
      </c>
      <c r="C415" s="40"/>
      <c r="D415" s="40"/>
      <c r="E415" s="41"/>
      <c r="F415" s="41"/>
      <c r="G415" s="51"/>
      <c r="H415" s="42"/>
      <c r="I415" s="42" t="str">
        <f>IF(A415="","",IFERROR(SUMIFS(ESTIMATES!$F:$F,ESTIMATES!$A:$A,C415)+SUMIFS(ESTIMATES!$G:$G,ESTIMATES!$A:$A,C415)+SUMIFS(ESTIMATES!$H:$H,ESTIMATES!$A:$A,C415)+SUMIFS(ESTIMATES!$I:$I,ESTIMATES!$A:$A,C415)+SUMIFS(ESTIMATES!$J:$J,ESTIMATES!$A:$A,C415),0))</f>
        <v/>
      </c>
      <c r="J415" s="44" t="str">
        <f>IF(A415="","",SUMIF('JOB COSTING'!$B:$B,A415,'JOB COSTING'!$I:$I))</f>
        <v/>
      </c>
      <c r="K415" s="44" t="str">
        <f t="shared" si="12"/>
        <v/>
      </c>
      <c r="L415" s="52">
        <f t="shared" si="13"/>
        <v>0</v>
      </c>
    </row>
    <row r="416" spans="1:12" s="53" customFormat="1" x14ac:dyDescent="0.25">
      <c r="A416" s="40"/>
      <c r="B416" s="40" t="str">
        <f>IF(C416="","",IFERROR(INDEX(ESTIMATES!$B:$B,MATCH(C416,ESTIMATES!$A:$A,0)),""))</f>
        <v/>
      </c>
      <c r="C416" s="40"/>
      <c r="D416" s="40"/>
      <c r="E416" s="41"/>
      <c r="F416" s="41"/>
      <c r="G416" s="51"/>
      <c r="H416" s="42"/>
      <c r="I416" s="42" t="str">
        <f>IF(A416="","",IFERROR(SUMIFS(ESTIMATES!$F:$F,ESTIMATES!$A:$A,C416)+SUMIFS(ESTIMATES!$G:$G,ESTIMATES!$A:$A,C416)+SUMIFS(ESTIMATES!$H:$H,ESTIMATES!$A:$A,C416)+SUMIFS(ESTIMATES!$I:$I,ESTIMATES!$A:$A,C416)+SUMIFS(ESTIMATES!$J:$J,ESTIMATES!$A:$A,C416),0))</f>
        <v/>
      </c>
      <c r="J416" s="44" t="str">
        <f>IF(A416="","",SUMIF('JOB COSTING'!$B:$B,A416,'JOB COSTING'!$I:$I))</f>
        <v/>
      </c>
      <c r="K416" s="44" t="str">
        <f t="shared" si="12"/>
        <v/>
      </c>
      <c r="L416" s="52">
        <f t="shared" si="13"/>
        <v>0</v>
      </c>
    </row>
    <row r="417" spans="1:12" s="53" customFormat="1" x14ac:dyDescent="0.25">
      <c r="A417" s="40"/>
      <c r="B417" s="40" t="str">
        <f>IF(C417="","",IFERROR(INDEX(ESTIMATES!$B:$B,MATCH(C417,ESTIMATES!$A:$A,0)),""))</f>
        <v/>
      </c>
      <c r="C417" s="40"/>
      <c r="D417" s="40"/>
      <c r="E417" s="41"/>
      <c r="F417" s="41"/>
      <c r="G417" s="51"/>
      <c r="H417" s="42"/>
      <c r="I417" s="42" t="str">
        <f>IF(A417="","",IFERROR(SUMIFS(ESTIMATES!$F:$F,ESTIMATES!$A:$A,C417)+SUMIFS(ESTIMATES!$G:$G,ESTIMATES!$A:$A,C417)+SUMIFS(ESTIMATES!$H:$H,ESTIMATES!$A:$A,C417)+SUMIFS(ESTIMATES!$I:$I,ESTIMATES!$A:$A,C417)+SUMIFS(ESTIMATES!$J:$J,ESTIMATES!$A:$A,C417),0))</f>
        <v/>
      </c>
      <c r="J417" s="44" t="str">
        <f>IF(A417="","",SUMIF('JOB COSTING'!$B:$B,A417,'JOB COSTING'!$I:$I))</f>
        <v/>
      </c>
      <c r="K417" s="44" t="str">
        <f t="shared" si="12"/>
        <v/>
      </c>
      <c r="L417" s="52">
        <f t="shared" si="13"/>
        <v>0</v>
      </c>
    </row>
    <row r="418" spans="1:12" s="53" customFormat="1" x14ac:dyDescent="0.25">
      <c r="A418" s="40"/>
      <c r="B418" s="40" t="str">
        <f>IF(C418="","",IFERROR(INDEX(ESTIMATES!$B:$B,MATCH(C418,ESTIMATES!$A:$A,0)),""))</f>
        <v/>
      </c>
      <c r="C418" s="40"/>
      <c r="D418" s="40"/>
      <c r="E418" s="41"/>
      <c r="F418" s="41"/>
      <c r="G418" s="51"/>
      <c r="H418" s="42"/>
      <c r="I418" s="42" t="str">
        <f>IF(A418="","",IFERROR(SUMIFS(ESTIMATES!$F:$F,ESTIMATES!$A:$A,C418)+SUMIFS(ESTIMATES!$G:$G,ESTIMATES!$A:$A,C418)+SUMIFS(ESTIMATES!$H:$H,ESTIMATES!$A:$A,C418)+SUMIFS(ESTIMATES!$I:$I,ESTIMATES!$A:$A,C418)+SUMIFS(ESTIMATES!$J:$J,ESTIMATES!$A:$A,C418),0))</f>
        <v/>
      </c>
      <c r="J418" s="44" t="str">
        <f>IF(A418="","",SUMIF('JOB COSTING'!$B:$B,A418,'JOB COSTING'!$I:$I))</f>
        <v/>
      </c>
      <c r="K418" s="44" t="str">
        <f t="shared" si="12"/>
        <v/>
      </c>
      <c r="L418" s="52">
        <f t="shared" si="13"/>
        <v>0</v>
      </c>
    </row>
    <row r="419" spans="1:12" s="53" customFormat="1" x14ac:dyDescent="0.25">
      <c r="A419" s="40"/>
      <c r="B419" s="40" t="str">
        <f>IF(C419="","",IFERROR(INDEX(ESTIMATES!$B:$B,MATCH(C419,ESTIMATES!$A:$A,0)),""))</f>
        <v/>
      </c>
      <c r="C419" s="40"/>
      <c r="D419" s="40"/>
      <c r="E419" s="41"/>
      <c r="F419" s="41"/>
      <c r="G419" s="51"/>
      <c r="H419" s="42"/>
      <c r="I419" s="42" t="str">
        <f>IF(A419="","",IFERROR(SUMIFS(ESTIMATES!$F:$F,ESTIMATES!$A:$A,C419)+SUMIFS(ESTIMATES!$G:$G,ESTIMATES!$A:$A,C419)+SUMIFS(ESTIMATES!$H:$H,ESTIMATES!$A:$A,C419)+SUMIFS(ESTIMATES!$I:$I,ESTIMATES!$A:$A,C419)+SUMIFS(ESTIMATES!$J:$J,ESTIMATES!$A:$A,C419),0))</f>
        <v/>
      </c>
      <c r="J419" s="44" t="str">
        <f>IF(A419="","",SUMIF('JOB COSTING'!$B:$B,A419,'JOB COSTING'!$I:$I))</f>
        <v/>
      </c>
      <c r="K419" s="44" t="str">
        <f t="shared" si="12"/>
        <v/>
      </c>
      <c r="L419" s="52">
        <f t="shared" si="13"/>
        <v>0</v>
      </c>
    </row>
    <row r="420" spans="1:12" s="53" customFormat="1" x14ac:dyDescent="0.25">
      <c r="A420" s="40"/>
      <c r="B420" s="40" t="str">
        <f>IF(C420="","",IFERROR(INDEX(ESTIMATES!$B:$B,MATCH(C420,ESTIMATES!$A:$A,0)),""))</f>
        <v/>
      </c>
      <c r="C420" s="40"/>
      <c r="D420" s="40"/>
      <c r="E420" s="41"/>
      <c r="F420" s="41"/>
      <c r="G420" s="51"/>
      <c r="H420" s="42"/>
      <c r="I420" s="42" t="str">
        <f>IF(A420="","",IFERROR(SUMIFS(ESTIMATES!$F:$F,ESTIMATES!$A:$A,C420)+SUMIFS(ESTIMATES!$G:$G,ESTIMATES!$A:$A,C420)+SUMIFS(ESTIMATES!$H:$H,ESTIMATES!$A:$A,C420)+SUMIFS(ESTIMATES!$I:$I,ESTIMATES!$A:$A,C420)+SUMIFS(ESTIMATES!$J:$J,ESTIMATES!$A:$A,C420),0))</f>
        <v/>
      </c>
      <c r="J420" s="44" t="str">
        <f>IF(A420="","",SUMIF('JOB COSTING'!$B:$B,A420,'JOB COSTING'!$I:$I))</f>
        <v/>
      </c>
      <c r="K420" s="44" t="str">
        <f t="shared" si="12"/>
        <v/>
      </c>
      <c r="L420" s="52">
        <f t="shared" si="13"/>
        <v>0</v>
      </c>
    </row>
    <row r="421" spans="1:12" s="53" customFormat="1" x14ac:dyDescent="0.25">
      <c r="A421" s="40"/>
      <c r="B421" s="40" t="str">
        <f>IF(C421="","",IFERROR(INDEX(ESTIMATES!$B:$B,MATCH(C421,ESTIMATES!$A:$A,0)),""))</f>
        <v/>
      </c>
      <c r="C421" s="40"/>
      <c r="D421" s="40"/>
      <c r="E421" s="41"/>
      <c r="F421" s="41"/>
      <c r="G421" s="51"/>
      <c r="H421" s="42"/>
      <c r="I421" s="42" t="str">
        <f>IF(A421="","",IFERROR(SUMIFS(ESTIMATES!$F:$F,ESTIMATES!$A:$A,C421)+SUMIFS(ESTIMATES!$G:$G,ESTIMATES!$A:$A,C421)+SUMIFS(ESTIMATES!$H:$H,ESTIMATES!$A:$A,C421)+SUMIFS(ESTIMATES!$I:$I,ESTIMATES!$A:$A,C421)+SUMIFS(ESTIMATES!$J:$J,ESTIMATES!$A:$A,C421),0))</f>
        <v/>
      </c>
      <c r="J421" s="44" t="str">
        <f>IF(A421="","",SUMIF('JOB COSTING'!$B:$B,A421,'JOB COSTING'!$I:$I))</f>
        <v/>
      </c>
      <c r="K421" s="44" t="str">
        <f t="shared" si="12"/>
        <v/>
      </c>
      <c r="L421" s="52">
        <f t="shared" si="13"/>
        <v>0</v>
      </c>
    </row>
    <row r="422" spans="1:12" s="53" customFormat="1" x14ac:dyDescent="0.25">
      <c r="A422" s="40"/>
      <c r="B422" s="40" t="str">
        <f>IF(C422="","",IFERROR(INDEX(ESTIMATES!$B:$B,MATCH(C422,ESTIMATES!$A:$A,0)),""))</f>
        <v/>
      </c>
      <c r="C422" s="40"/>
      <c r="D422" s="40"/>
      <c r="E422" s="41"/>
      <c r="F422" s="41"/>
      <c r="G422" s="51"/>
      <c r="H422" s="42"/>
      <c r="I422" s="42" t="str">
        <f>IF(A422="","",IFERROR(SUMIFS(ESTIMATES!$F:$F,ESTIMATES!$A:$A,C422)+SUMIFS(ESTIMATES!$G:$G,ESTIMATES!$A:$A,C422)+SUMIFS(ESTIMATES!$H:$H,ESTIMATES!$A:$A,C422)+SUMIFS(ESTIMATES!$I:$I,ESTIMATES!$A:$A,C422)+SUMIFS(ESTIMATES!$J:$J,ESTIMATES!$A:$A,C422),0))</f>
        <v/>
      </c>
      <c r="J422" s="44" t="str">
        <f>IF(A422="","",SUMIF('JOB COSTING'!$B:$B,A422,'JOB COSTING'!$I:$I))</f>
        <v/>
      </c>
      <c r="K422" s="44" t="str">
        <f t="shared" si="12"/>
        <v/>
      </c>
      <c r="L422" s="52">
        <f t="shared" si="13"/>
        <v>0</v>
      </c>
    </row>
    <row r="423" spans="1:12" s="53" customFormat="1" x14ac:dyDescent="0.25">
      <c r="A423" s="40"/>
      <c r="B423" s="40" t="str">
        <f>IF(C423="","",IFERROR(INDEX(ESTIMATES!$B:$B,MATCH(C423,ESTIMATES!$A:$A,0)),""))</f>
        <v/>
      </c>
      <c r="C423" s="40"/>
      <c r="D423" s="40"/>
      <c r="E423" s="41"/>
      <c r="F423" s="41"/>
      <c r="G423" s="51"/>
      <c r="H423" s="42"/>
      <c r="I423" s="42" t="str">
        <f>IF(A423="","",IFERROR(SUMIFS(ESTIMATES!$F:$F,ESTIMATES!$A:$A,C423)+SUMIFS(ESTIMATES!$G:$G,ESTIMATES!$A:$A,C423)+SUMIFS(ESTIMATES!$H:$H,ESTIMATES!$A:$A,C423)+SUMIFS(ESTIMATES!$I:$I,ESTIMATES!$A:$A,C423)+SUMIFS(ESTIMATES!$J:$J,ESTIMATES!$A:$A,C423),0))</f>
        <v/>
      </c>
      <c r="J423" s="44" t="str">
        <f>IF(A423="","",SUMIF('JOB COSTING'!$B:$B,A423,'JOB COSTING'!$I:$I))</f>
        <v/>
      </c>
      <c r="K423" s="44" t="str">
        <f t="shared" si="12"/>
        <v/>
      </c>
      <c r="L423" s="52">
        <f t="shared" si="13"/>
        <v>0</v>
      </c>
    </row>
    <row r="424" spans="1:12" s="53" customFormat="1" x14ac:dyDescent="0.25">
      <c r="A424" s="40"/>
      <c r="B424" s="40" t="str">
        <f>IF(C424="","",IFERROR(INDEX(ESTIMATES!$B:$B,MATCH(C424,ESTIMATES!$A:$A,0)),""))</f>
        <v/>
      </c>
      <c r="C424" s="40"/>
      <c r="D424" s="40"/>
      <c r="E424" s="41"/>
      <c r="F424" s="41"/>
      <c r="G424" s="51"/>
      <c r="H424" s="42"/>
      <c r="I424" s="42" t="str">
        <f>IF(A424="","",IFERROR(SUMIFS(ESTIMATES!$F:$F,ESTIMATES!$A:$A,C424)+SUMIFS(ESTIMATES!$G:$G,ESTIMATES!$A:$A,C424)+SUMIFS(ESTIMATES!$H:$H,ESTIMATES!$A:$A,C424)+SUMIFS(ESTIMATES!$I:$I,ESTIMATES!$A:$A,C424)+SUMIFS(ESTIMATES!$J:$J,ESTIMATES!$A:$A,C424),0))</f>
        <v/>
      </c>
      <c r="J424" s="44" t="str">
        <f>IF(A424="","",SUMIF('JOB COSTING'!$B:$B,A424,'JOB COSTING'!$I:$I))</f>
        <v/>
      </c>
      <c r="K424" s="44" t="str">
        <f t="shared" si="12"/>
        <v/>
      </c>
      <c r="L424" s="52">
        <f t="shared" si="13"/>
        <v>0</v>
      </c>
    </row>
    <row r="425" spans="1:12" s="53" customFormat="1" x14ac:dyDescent="0.25">
      <c r="A425" s="40"/>
      <c r="B425" s="40" t="str">
        <f>IF(C425="","",IFERROR(INDEX(ESTIMATES!$B:$B,MATCH(C425,ESTIMATES!$A:$A,0)),""))</f>
        <v/>
      </c>
      <c r="C425" s="40"/>
      <c r="D425" s="40"/>
      <c r="E425" s="41"/>
      <c r="F425" s="41"/>
      <c r="G425" s="51"/>
      <c r="H425" s="42"/>
      <c r="I425" s="42" t="str">
        <f>IF(A425="","",IFERROR(SUMIFS(ESTIMATES!$F:$F,ESTIMATES!$A:$A,C425)+SUMIFS(ESTIMATES!$G:$G,ESTIMATES!$A:$A,C425)+SUMIFS(ESTIMATES!$H:$H,ESTIMATES!$A:$A,C425)+SUMIFS(ESTIMATES!$I:$I,ESTIMATES!$A:$A,C425)+SUMIFS(ESTIMATES!$J:$J,ESTIMATES!$A:$A,C425),0))</f>
        <v/>
      </c>
      <c r="J425" s="44" t="str">
        <f>IF(A425="","",SUMIF('JOB COSTING'!$B:$B,A425,'JOB COSTING'!$I:$I))</f>
        <v/>
      </c>
      <c r="K425" s="44" t="str">
        <f t="shared" si="12"/>
        <v/>
      </c>
      <c r="L425" s="52">
        <f t="shared" si="13"/>
        <v>0</v>
      </c>
    </row>
    <row r="426" spans="1:12" s="53" customFormat="1" x14ac:dyDescent="0.25">
      <c r="A426" s="40"/>
      <c r="B426" s="40" t="str">
        <f>IF(C426="","",IFERROR(INDEX(ESTIMATES!$B:$B,MATCH(C426,ESTIMATES!$A:$A,0)),""))</f>
        <v/>
      </c>
      <c r="C426" s="40"/>
      <c r="D426" s="40"/>
      <c r="E426" s="41"/>
      <c r="F426" s="41"/>
      <c r="G426" s="51"/>
      <c r="H426" s="42"/>
      <c r="I426" s="42" t="str">
        <f>IF(A426="","",IFERROR(SUMIFS(ESTIMATES!$F:$F,ESTIMATES!$A:$A,C426)+SUMIFS(ESTIMATES!$G:$G,ESTIMATES!$A:$A,C426)+SUMIFS(ESTIMATES!$H:$H,ESTIMATES!$A:$A,C426)+SUMIFS(ESTIMATES!$I:$I,ESTIMATES!$A:$A,C426)+SUMIFS(ESTIMATES!$J:$J,ESTIMATES!$A:$A,C426),0))</f>
        <v/>
      </c>
      <c r="J426" s="44" t="str">
        <f>IF(A426="","",SUMIF('JOB COSTING'!$B:$B,A426,'JOB COSTING'!$I:$I))</f>
        <v/>
      </c>
      <c r="K426" s="44" t="str">
        <f t="shared" si="12"/>
        <v/>
      </c>
      <c r="L426" s="52">
        <f t="shared" si="13"/>
        <v>0</v>
      </c>
    </row>
    <row r="427" spans="1:12" s="53" customFormat="1" x14ac:dyDescent="0.25">
      <c r="A427" s="40"/>
      <c r="B427" s="40" t="str">
        <f>IF(C427="","",IFERROR(INDEX(ESTIMATES!$B:$B,MATCH(C427,ESTIMATES!$A:$A,0)),""))</f>
        <v/>
      </c>
      <c r="C427" s="40"/>
      <c r="D427" s="40"/>
      <c r="E427" s="41"/>
      <c r="F427" s="41"/>
      <c r="G427" s="51"/>
      <c r="H427" s="42"/>
      <c r="I427" s="42" t="str">
        <f>IF(A427="","",IFERROR(SUMIFS(ESTIMATES!$F:$F,ESTIMATES!$A:$A,C427)+SUMIFS(ESTIMATES!$G:$G,ESTIMATES!$A:$A,C427)+SUMIFS(ESTIMATES!$H:$H,ESTIMATES!$A:$A,C427)+SUMIFS(ESTIMATES!$I:$I,ESTIMATES!$A:$A,C427)+SUMIFS(ESTIMATES!$J:$J,ESTIMATES!$A:$A,C427),0))</f>
        <v/>
      </c>
      <c r="J427" s="44" t="str">
        <f>IF(A427="","",SUMIF('JOB COSTING'!$B:$B,A427,'JOB COSTING'!$I:$I))</f>
        <v/>
      </c>
      <c r="K427" s="44" t="str">
        <f t="shared" si="12"/>
        <v/>
      </c>
      <c r="L427" s="52">
        <f t="shared" si="13"/>
        <v>0</v>
      </c>
    </row>
    <row r="428" spans="1:12" s="53" customFormat="1" x14ac:dyDescent="0.25">
      <c r="A428" s="40"/>
      <c r="B428" s="40" t="str">
        <f>IF(C428="","",IFERROR(INDEX(ESTIMATES!$B:$B,MATCH(C428,ESTIMATES!$A:$A,0)),""))</f>
        <v/>
      </c>
      <c r="C428" s="40"/>
      <c r="D428" s="40"/>
      <c r="E428" s="41"/>
      <c r="F428" s="41"/>
      <c r="G428" s="51"/>
      <c r="H428" s="42"/>
      <c r="I428" s="42" t="str">
        <f>IF(A428="","",IFERROR(SUMIFS(ESTIMATES!$F:$F,ESTIMATES!$A:$A,C428)+SUMIFS(ESTIMATES!$G:$G,ESTIMATES!$A:$A,C428)+SUMIFS(ESTIMATES!$H:$H,ESTIMATES!$A:$A,C428)+SUMIFS(ESTIMATES!$I:$I,ESTIMATES!$A:$A,C428)+SUMIFS(ESTIMATES!$J:$J,ESTIMATES!$A:$A,C428),0))</f>
        <v/>
      </c>
      <c r="J428" s="44" t="str">
        <f>IF(A428="","",SUMIF('JOB COSTING'!$B:$B,A428,'JOB COSTING'!$I:$I))</f>
        <v/>
      </c>
      <c r="K428" s="44" t="str">
        <f t="shared" si="12"/>
        <v/>
      </c>
      <c r="L428" s="52">
        <f t="shared" si="13"/>
        <v>0</v>
      </c>
    </row>
    <row r="429" spans="1:12" s="53" customFormat="1" x14ac:dyDescent="0.25">
      <c r="A429" s="40"/>
      <c r="B429" s="40" t="str">
        <f>IF(C429="","",IFERROR(INDEX(ESTIMATES!$B:$B,MATCH(C429,ESTIMATES!$A:$A,0)),""))</f>
        <v/>
      </c>
      <c r="C429" s="40"/>
      <c r="D429" s="40"/>
      <c r="E429" s="41"/>
      <c r="F429" s="41"/>
      <c r="G429" s="51"/>
      <c r="H429" s="42"/>
      <c r="I429" s="42" t="str">
        <f>IF(A429="","",IFERROR(SUMIFS(ESTIMATES!$F:$F,ESTIMATES!$A:$A,C429)+SUMIFS(ESTIMATES!$G:$G,ESTIMATES!$A:$A,C429)+SUMIFS(ESTIMATES!$H:$H,ESTIMATES!$A:$A,C429)+SUMIFS(ESTIMATES!$I:$I,ESTIMATES!$A:$A,C429)+SUMIFS(ESTIMATES!$J:$J,ESTIMATES!$A:$A,C429),0))</f>
        <v/>
      </c>
      <c r="J429" s="44" t="str">
        <f>IF(A429="","",SUMIF('JOB COSTING'!$B:$B,A429,'JOB COSTING'!$I:$I))</f>
        <v/>
      </c>
      <c r="K429" s="44" t="str">
        <f t="shared" si="12"/>
        <v/>
      </c>
      <c r="L429" s="52">
        <f t="shared" si="13"/>
        <v>0</v>
      </c>
    </row>
    <row r="430" spans="1:12" s="53" customFormat="1" x14ac:dyDescent="0.25">
      <c r="A430" s="40"/>
      <c r="B430" s="40" t="str">
        <f>IF(C430="","",IFERROR(INDEX(ESTIMATES!$B:$B,MATCH(C430,ESTIMATES!$A:$A,0)),""))</f>
        <v/>
      </c>
      <c r="C430" s="40"/>
      <c r="D430" s="40"/>
      <c r="E430" s="41"/>
      <c r="F430" s="41"/>
      <c r="G430" s="51"/>
      <c r="H430" s="42"/>
      <c r="I430" s="42" t="str">
        <f>IF(A430="","",IFERROR(SUMIFS(ESTIMATES!$F:$F,ESTIMATES!$A:$A,C430)+SUMIFS(ESTIMATES!$G:$G,ESTIMATES!$A:$A,C430)+SUMIFS(ESTIMATES!$H:$H,ESTIMATES!$A:$A,C430)+SUMIFS(ESTIMATES!$I:$I,ESTIMATES!$A:$A,C430)+SUMIFS(ESTIMATES!$J:$J,ESTIMATES!$A:$A,C430),0))</f>
        <v/>
      </c>
      <c r="J430" s="44" t="str">
        <f>IF(A430="","",SUMIF('JOB COSTING'!$B:$B,A430,'JOB COSTING'!$I:$I))</f>
        <v/>
      </c>
      <c r="K430" s="44" t="str">
        <f t="shared" si="12"/>
        <v/>
      </c>
      <c r="L430" s="52">
        <f t="shared" si="13"/>
        <v>0</v>
      </c>
    </row>
    <row r="431" spans="1:12" s="53" customFormat="1" x14ac:dyDescent="0.25">
      <c r="A431" s="40"/>
      <c r="B431" s="40" t="str">
        <f>IF(C431="","",IFERROR(INDEX(ESTIMATES!$B:$B,MATCH(C431,ESTIMATES!$A:$A,0)),""))</f>
        <v/>
      </c>
      <c r="C431" s="40"/>
      <c r="D431" s="40"/>
      <c r="E431" s="41"/>
      <c r="F431" s="41"/>
      <c r="G431" s="51"/>
      <c r="H431" s="42"/>
      <c r="I431" s="42" t="str">
        <f>IF(A431="","",IFERROR(SUMIFS(ESTIMATES!$F:$F,ESTIMATES!$A:$A,C431)+SUMIFS(ESTIMATES!$G:$G,ESTIMATES!$A:$A,C431)+SUMIFS(ESTIMATES!$H:$H,ESTIMATES!$A:$A,C431)+SUMIFS(ESTIMATES!$I:$I,ESTIMATES!$A:$A,C431)+SUMIFS(ESTIMATES!$J:$J,ESTIMATES!$A:$A,C431),0))</f>
        <v/>
      </c>
      <c r="J431" s="44" t="str">
        <f>IF(A431="","",SUMIF('JOB COSTING'!$B:$B,A431,'JOB COSTING'!$I:$I))</f>
        <v/>
      </c>
      <c r="K431" s="44" t="str">
        <f t="shared" si="12"/>
        <v/>
      </c>
      <c r="L431" s="52">
        <f t="shared" si="13"/>
        <v>0</v>
      </c>
    </row>
    <row r="432" spans="1:12" s="53" customFormat="1" x14ac:dyDescent="0.25">
      <c r="A432" s="40"/>
      <c r="B432" s="40" t="str">
        <f>IF(C432="","",IFERROR(INDEX(ESTIMATES!$B:$B,MATCH(C432,ESTIMATES!$A:$A,0)),""))</f>
        <v/>
      </c>
      <c r="C432" s="40"/>
      <c r="D432" s="40"/>
      <c r="E432" s="41"/>
      <c r="F432" s="41"/>
      <c r="G432" s="51"/>
      <c r="H432" s="42"/>
      <c r="I432" s="42" t="str">
        <f>IF(A432="","",IFERROR(SUMIFS(ESTIMATES!$F:$F,ESTIMATES!$A:$A,C432)+SUMIFS(ESTIMATES!$G:$G,ESTIMATES!$A:$A,C432)+SUMIFS(ESTIMATES!$H:$H,ESTIMATES!$A:$A,C432)+SUMIFS(ESTIMATES!$I:$I,ESTIMATES!$A:$A,C432)+SUMIFS(ESTIMATES!$J:$J,ESTIMATES!$A:$A,C432),0))</f>
        <v/>
      </c>
      <c r="J432" s="44" t="str">
        <f>IF(A432="","",SUMIF('JOB COSTING'!$B:$B,A432,'JOB COSTING'!$I:$I))</f>
        <v/>
      </c>
      <c r="K432" s="44" t="str">
        <f t="shared" si="12"/>
        <v/>
      </c>
      <c r="L432" s="52">
        <f t="shared" si="13"/>
        <v>0</v>
      </c>
    </row>
    <row r="433" spans="1:12" s="53" customFormat="1" x14ac:dyDescent="0.25">
      <c r="A433" s="40"/>
      <c r="B433" s="40" t="str">
        <f>IF(C433="","",IFERROR(INDEX(ESTIMATES!$B:$B,MATCH(C433,ESTIMATES!$A:$A,0)),""))</f>
        <v/>
      </c>
      <c r="C433" s="40"/>
      <c r="D433" s="40"/>
      <c r="E433" s="41"/>
      <c r="F433" s="41"/>
      <c r="G433" s="51"/>
      <c r="H433" s="42"/>
      <c r="I433" s="42" t="str">
        <f>IF(A433="","",IFERROR(SUMIFS(ESTIMATES!$F:$F,ESTIMATES!$A:$A,C433)+SUMIFS(ESTIMATES!$G:$G,ESTIMATES!$A:$A,C433)+SUMIFS(ESTIMATES!$H:$H,ESTIMATES!$A:$A,C433)+SUMIFS(ESTIMATES!$I:$I,ESTIMATES!$A:$A,C433)+SUMIFS(ESTIMATES!$J:$J,ESTIMATES!$A:$A,C433),0))</f>
        <v/>
      </c>
      <c r="J433" s="44" t="str">
        <f>IF(A433="","",SUMIF('JOB COSTING'!$B:$B,A433,'JOB COSTING'!$I:$I))</f>
        <v/>
      </c>
      <c r="K433" s="44" t="str">
        <f t="shared" si="12"/>
        <v/>
      </c>
      <c r="L433" s="52">
        <f t="shared" si="13"/>
        <v>0</v>
      </c>
    </row>
    <row r="434" spans="1:12" s="53" customFormat="1" x14ac:dyDescent="0.25">
      <c r="A434" s="40"/>
      <c r="B434" s="40" t="str">
        <f>IF(C434="","",IFERROR(INDEX(ESTIMATES!$B:$B,MATCH(C434,ESTIMATES!$A:$A,0)),""))</f>
        <v/>
      </c>
      <c r="C434" s="40"/>
      <c r="D434" s="40"/>
      <c r="E434" s="41"/>
      <c r="F434" s="41"/>
      <c r="G434" s="51"/>
      <c r="H434" s="42"/>
      <c r="I434" s="42" t="str">
        <f>IF(A434="","",IFERROR(SUMIFS(ESTIMATES!$F:$F,ESTIMATES!$A:$A,C434)+SUMIFS(ESTIMATES!$G:$G,ESTIMATES!$A:$A,C434)+SUMIFS(ESTIMATES!$H:$H,ESTIMATES!$A:$A,C434)+SUMIFS(ESTIMATES!$I:$I,ESTIMATES!$A:$A,C434)+SUMIFS(ESTIMATES!$J:$J,ESTIMATES!$A:$A,C434),0))</f>
        <v/>
      </c>
      <c r="J434" s="44" t="str">
        <f>IF(A434="","",SUMIF('JOB COSTING'!$B:$B,A434,'JOB COSTING'!$I:$I))</f>
        <v/>
      </c>
      <c r="K434" s="44" t="str">
        <f t="shared" si="12"/>
        <v/>
      </c>
      <c r="L434" s="52">
        <f t="shared" si="13"/>
        <v>0</v>
      </c>
    </row>
    <row r="435" spans="1:12" s="53" customFormat="1" x14ac:dyDescent="0.25">
      <c r="A435" s="40"/>
      <c r="B435" s="40" t="str">
        <f>IF(C435="","",IFERROR(INDEX(ESTIMATES!$B:$B,MATCH(C435,ESTIMATES!$A:$A,0)),""))</f>
        <v/>
      </c>
      <c r="C435" s="40"/>
      <c r="D435" s="40"/>
      <c r="E435" s="41"/>
      <c r="F435" s="41"/>
      <c r="G435" s="51"/>
      <c r="H435" s="42"/>
      <c r="I435" s="42" t="str">
        <f>IF(A435="","",IFERROR(SUMIFS(ESTIMATES!$F:$F,ESTIMATES!$A:$A,C435)+SUMIFS(ESTIMATES!$G:$G,ESTIMATES!$A:$A,C435)+SUMIFS(ESTIMATES!$H:$H,ESTIMATES!$A:$A,C435)+SUMIFS(ESTIMATES!$I:$I,ESTIMATES!$A:$A,C435)+SUMIFS(ESTIMATES!$J:$J,ESTIMATES!$A:$A,C435),0))</f>
        <v/>
      </c>
      <c r="J435" s="44" t="str">
        <f>IF(A435="","",SUMIF('JOB COSTING'!$B:$B,A435,'JOB COSTING'!$I:$I))</f>
        <v/>
      </c>
      <c r="K435" s="44" t="str">
        <f t="shared" si="12"/>
        <v/>
      </c>
      <c r="L435" s="52">
        <f t="shared" si="13"/>
        <v>0</v>
      </c>
    </row>
    <row r="436" spans="1:12" s="53" customFormat="1" x14ac:dyDescent="0.25">
      <c r="A436" s="40"/>
      <c r="B436" s="40" t="str">
        <f>IF(C436="","",IFERROR(INDEX(ESTIMATES!$B:$B,MATCH(C436,ESTIMATES!$A:$A,0)),""))</f>
        <v/>
      </c>
      <c r="C436" s="40"/>
      <c r="D436" s="40"/>
      <c r="E436" s="41"/>
      <c r="F436" s="41"/>
      <c r="G436" s="51"/>
      <c r="H436" s="42"/>
      <c r="I436" s="42" t="str">
        <f>IF(A436="","",IFERROR(SUMIFS(ESTIMATES!$F:$F,ESTIMATES!$A:$A,C436)+SUMIFS(ESTIMATES!$G:$G,ESTIMATES!$A:$A,C436)+SUMIFS(ESTIMATES!$H:$H,ESTIMATES!$A:$A,C436)+SUMIFS(ESTIMATES!$I:$I,ESTIMATES!$A:$A,C436)+SUMIFS(ESTIMATES!$J:$J,ESTIMATES!$A:$A,C436),0))</f>
        <v/>
      </c>
      <c r="J436" s="44" t="str">
        <f>IF(A436="","",SUMIF('JOB COSTING'!$B:$B,A436,'JOB COSTING'!$I:$I))</f>
        <v/>
      </c>
      <c r="K436" s="44" t="str">
        <f t="shared" si="12"/>
        <v/>
      </c>
      <c r="L436" s="52">
        <f t="shared" si="13"/>
        <v>0</v>
      </c>
    </row>
    <row r="437" spans="1:12" s="53" customFormat="1" x14ac:dyDescent="0.25">
      <c r="A437" s="40"/>
      <c r="B437" s="40" t="str">
        <f>IF(C437="","",IFERROR(INDEX(ESTIMATES!$B:$B,MATCH(C437,ESTIMATES!$A:$A,0)),""))</f>
        <v/>
      </c>
      <c r="C437" s="40"/>
      <c r="D437" s="40"/>
      <c r="E437" s="41"/>
      <c r="F437" s="41"/>
      <c r="G437" s="51"/>
      <c r="H437" s="42"/>
      <c r="I437" s="42" t="str">
        <f>IF(A437="","",IFERROR(SUMIFS(ESTIMATES!$F:$F,ESTIMATES!$A:$A,C437)+SUMIFS(ESTIMATES!$G:$G,ESTIMATES!$A:$A,C437)+SUMIFS(ESTIMATES!$H:$H,ESTIMATES!$A:$A,C437)+SUMIFS(ESTIMATES!$I:$I,ESTIMATES!$A:$A,C437)+SUMIFS(ESTIMATES!$J:$J,ESTIMATES!$A:$A,C437),0))</f>
        <v/>
      </c>
      <c r="J437" s="44" t="str">
        <f>IF(A437="","",SUMIF('JOB COSTING'!$B:$B,A437,'JOB COSTING'!$I:$I))</f>
        <v/>
      </c>
      <c r="K437" s="44" t="str">
        <f t="shared" si="12"/>
        <v/>
      </c>
      <c r="L437" s="52">
        <f t="shared" si="13"/>
        <v>0</v>
      </c>
    </row>
    <row r="438" spans="1:12" s="53" customFormat="1" x14ac:dyDescent="0.25">
      <c r="A438" s="40"/>
      <c r="B438" s="40" t="str">
        <f>IF(C438="","",IFERROR(INDEX(ESTIMATES!$B:$B,MATCH(C438,ESTIMATES!$A:$A,0)),""))</f>
        <v/>
      </c>
      <c r="C438" s="40"/>
      <c r="D438" s="40"/>
      <c r="E438" s="41"/>
      <c r="F438" s="41"/>
      <c r="G438" s="51"/>
      <c r="H438" s="42"/>
      <c r="I438" s="42" t="str">
        <f>IF(A438="","",IFERROR(SUMIFS(ESTIMATES!$F:$F,ESTIMATES!$A:$A,C438)+SUMIFS(ESTIMATES!$G:$G,ESTIMATES!$A:$A,C438)+SUMIFS(ESTIMATES!$H:$H,ESTIMATES!$A:$A,C438)+SUMIFS(ESTIMATES!$I:$I,ESTIMATES!$A:$A,C438)+SUMIFS(ESTIMATES!$J:$J,ESTIMATES!$A:$A,C438),0))</f>
        <v/>
      </c>
      <c r="J438" s="44" t="str">
        <f>IF(A438="","",SUMIF('JOB COSTING'!$B:$B,A438,'JOB COSTING'!$I:$I))</f>
        <v/>
      </c>
      <c r="K438" s="44" t="str">
        <f t="shared" si="12"/>
        <v/>
      </c>
      <c r="L438" s="52">
        <f t="shared" si="13"/>
        <v>0</v>
      </c>
    </row>
    <row r="439" spans="1:12" s="53" customFormat="1" x14ac:dyDescent="0.25">
      <c r="A439" s="40"/>
      <c r="B439" s="40" t="str">
        <f>IF(C439="","",IFERROR(INDEX(ESTIMATES!$B:$B,MATCH(C439,ESTIMATES!$A:$A,0)),""))</f>
        <v/>
      </c>
      <c r="C439" s="40"/>
      <c r="D439" s="40"/>
      <c r="E439" s="41"/>
      <c r="F439" s="41"/>
      <c r="G439" s="51"/>
      <c r="H439" s="42"/>
      <c r="I439" s="42" t="str">
        <f>IF(A439="","",IFERROR(SUMIFS(ESTIMATES!$F:$F,ESTIMATES!$A:$A,C439)+SUMIFS(ESTIMATES!$G:$G,ESTIMATES!$A:$A,C439)+SUMIFS(ESTIMATES!$H:$H,ESTIMATES!$A:$A,C439)+SUMIFS(ESTIMATES!$I:$I,ESTIMATES!$A:$A,C439)+SUMIFS(ESTIMATES!$J:$J,ESTIMATES!$A:$A,C439),0))</f>
        <v/>
      </c>
      <c r="J439" s="44" t="str">
        <f>IF(A439="","",SUMIF('JOB COSTING'!$B:$B,A439,'JOB COSTING'!$I:$I))</f>
        <v/>
      </c>
      <c r="K439" s="44" t="str">
        <f t="shared" si="12"/>
        <v/>
      </c>
      <c r="L439" s="52">
        <f t="shared" si="13"/>
        <v>0</v>
      </c>
    </row>
    <row r="440" spans="1:12" s="53" customFormat="1" x14ac:dyDescent="0.25">
      <c r="A440" s="40"/>
      <c r="B440" s="40" t="str">
        <f>IF(C440="","",IFERROR(INDEX(ESTIMATES!$B:$B,MATCH(C440,ESTIMATES!$A:$A,0)),""))</f>
        <v/>
      </c>
      <c r="C440" s="40"/>
      <c r="D440" s="40"/>
      <c r="E440" s="41"/>
      <c r="F440" s="41"/>
      <c r="G440" s="51"/>
      <c r="H440" s="42"/>
      <c r="I440" s="42" t="str">
        <f>IF(A440="","",IFERROR(SUMIFS(ESTIMATES!$F:$F,ESTIMATES!$A:$A,C440)+SUMIFS(ESTIMATES!$G:$G,ESTIMATES!$A:$A,C440)+SUMIFS(ESTIMATES!$H:$H,ESTIMATES!$A:$A,C440)+SUMIFS(ESTIMATES!$I:$I,ESTIMATES!$A:$A,C440)+SUMIFS(ESTIMATES!$J:$J,ESTIMATES!$A:$A,C440),0))</f>
        <v/>
      </c>
      <c r="J440" s="44" t="str">
        <f>IF(A440="","",SUMIF('JOB COSTING'!$B:$B,A440,'JOB COSTING'!$I:$I))</f>
        <v/>
      </c>
      <c r="K440" s="44" t="str">
        <f t="shared" si="12"/>
        <v/>
      </c>
      <c r="L440" s="52">
        <f t="shared" si="13"/>
        <v>0</v>
      </c>
    </row>
    <row r="441" spans="1:12" s="53" customFormat="1" x14ac:dyDescent="0.25">
      <c r="A441" s="40"/>
      <c r="B441" s="40" t="str">
        <f>IF(C441="","",IFERROR(INDEX(ESTIMATES!$B:$B,MATCH(C441,ESTIMATES!$A:$A,0)),""))</f>
        <v/>
      </c>
      <c r="C441" s="40"/>
      <c r="D441" s="40"/>
      <c r="E441" s="41"/>
      <c r="F441" s="41"/>
      <c r="G441" s="51"/>
      <c r="H441" s="42"/>
      <c r="I441" s="42" t="str">
        <f>IF(A441="","",IFERROR(SUMIFS(ESTIMATES!$F:$F,ESTIMATES!$A:$A,C441)+SUMIFS(ESTIMATES!$G:$G,ESTIMATES!$A:$A,C441)+SUMIFS(ESTIMATES!$H:$H,ESTIMATES!$A:$A,C441)+SUMIFS(ESTIMATES!$I:$I,ESTIMATES!$A:$A,C441)+SUMIFS(ESTIMATES!$J:$J,ESTIMATES!$A:$A,C441),0))</f>
        <v/>
      </c>
      <c r="J441" s="44" t="str">
        <f>IF(A441="","",SUMIF('JOB COSTING'!$B:$B,A441,'JOB COSTING'!$I:$I))</f>
        <v/>
      </c>
      <c r="K441" s="44" t="str">
        <f t="shared" si="12"/>
        <v/>
      </c>
      <c r="L441" s="52">
        <f t="shared" si="13"/>
        <v>0</v>
      </c>
    </row>
    <row r="442" spans="1:12" s="53" customFormat="1" x14ac:dyDescent="0.25">
      <c r="A442" s="40"/>
      <c r="B442" s="40" t="str">
        <f>IF(C442="","",IFERROR(INDEX(ESTIMATES!$B:$B,MATCH(C442,ESTIMATES!$A:$A,0)),""))</f>
        <v/>
      </c>
      <c r="C442" s="40"/>
      <c r="D442" s="40"/>
      <c r="E442" s="41"/>
      <c r="F442" s="41"/>
      <c r="G442" s="51"/>
      <c r="H442" s="42"/>
      <c r="I442" s="42" t="str">
        <f>IF(A442="","",IFERROR(SUMIFS(ESTIMATES!$F:$F,ESTIMATES!$A:$A,C442)+SUMIFS(ESTIMATES!$G:$G,ESTIMATES!$A:$A,C442)+SUMIFS(ESTIMATES!$H:$H,ESTIMATES!$A:$A,C442)+SUMIFS(ESTIMATES!$I:$I,ESTIMATES!$A:$A,C442)+SUMIFS(ESTIMATES!$J:$J,ESTIMATES!$A:$A,C442),0))</f>
        <v/>
      </c>
      <c r="J442" s="44" t="str">
        <f>IF(A442="","",SUMIF('JOB COSTING'!$B:$B,A442,'JOB COSTING'!$I:$I))</f>
        <v/>
      </c>
      <c r="K442" s="44" t="str">
        <f t="shared" si="12"/>
        <v/>
      </c>
      <c r="L442" s="52">
        <f t="shared" si="13"/>
        <v>0</v>
      </c>
    </row>
    <row r="443" spans="1:12" s="53" customFormat="1" x14ac:dyDescent="0.25">
      <c r="A443" s="40"/>
      <c r="B443" s="40" t="str">
        <f>IF(C443="","",IFERROR(INDEX(ESTIMATES!$B:$B,MATCH(C443,ESTIMATES!$A:$A,0)),""))</f>
        <v/>
      </c>
      <c r="C443" s="40"/>
      <c r="D443" s="40"/>
      <c r="E443" s="41"/>
      <c r="F443" s="41"/>
      <c r="G443" s="51"/>
      <c r="H443" s="42"/>
      <c r="I443" s="42" t="str">
        <f>IF(A443="","",IFERROR(SUMIFS(ESTIMATES!$F:$F,ESTIMATES!$A:$A,C443)+SUMIFS(ESTIMATES!$G:$G,ESTIMATES!$A:$A,C443)+SUMIFS(ESTIMATES!$H:$H,ESTIMATES!$A:$A,C443)+SUMIFS(ESTIMATES!$I:$I,ESTIMATES!$A:$A,C443)+SUMIFS(ESTIMATES!$J:$J,ESTIMATES!$A:$A,C443),0))</f>
        <v/>
      </c>
      <c r="J443" s="44" t="str">
        <f>IF(A443="","",SUMIF('JOB COSTING'!$B:$B,A443,'JOB COSTING'!$I:$I))</f>
        <v/>
      </c>
      <c r="K443" s="44" t="str">
        <f t="shared" si="12"/>
        <v/>
      </c>
      <c r="L443" s="52">
        <f t="shared" si="13"/>
        <v>0</v>
      </c>
    </row>
    <row r="444" spans="1:12" s="53" customFormat="1" x14ac:dyDescent="0.25">
      <c r="A444" s="40"/>
      <c r="B444" s="40" t="str">
        <f>IF(C444="","",IFERROR(INDEX(ESTIMATES!$B:$B,MATCH(C444,ESTIMATES!$A:$A,0)),""))</f>
        <v/>
      </c>
      <c r="C444" s="40"/>
      <c r="D444" s="40"/>
      <c r="E444" s="41"/>
      <c r="F444" s="41"/>
      <c r="G444" s="51"/>
      <c r="H444" s="42"/>
      <c r="I444" s="42" t="str">
        <f>IF(A444="","",IFERROR(SUMIFS(ESTIMATES!$F:$F,ESTIMATES!$A:$A,C444)+SUMIFS(ESTIMATES!$G:$G,ESTIMATES!$A:$A,C444)+SUMIFS(ESTIMATES!$H:$H,ESTIMATES!$A:$A,C444)+SUMIFS(ESTIMATES!$I:$I,ESTIMATES!$A:$A,C444)+SUMIFS(ESTIMATES!$J:$J,ESTIMATES!$A:$A,C444),0))</f>
        <v/>
      </c>
      <c r="J444" s="44" t="str">
        <f>IF(A444="","",SUMIF('JOB COSTING'!$B:$B,A444,'JOB COSTING'!$I:$I))</f>
        <v/>
      </c>
      <c r="K444" s="44" t="str">
        <f t="shared" si="12"/>
        <v/>
      </c>
      <c r="L444" s="52">
        <f t="shared" si="13"/>
        <v>0</v>
      </c>
    </row>
    <row r="445" spans="1:12" s="53" customFormat="1" x14ac:dyDescent="0.25">
      <c r="A445" s="40"/>
      <c r="B445" s="40" t="str">
        <f>IF(C445="","",IFERROR(INDEX(ESTIMATES!$B:$B,MATCH(C445,ESTIMATES!$A:$A,0)),""))</f>
        <v/>
      </c>
      <c r="C445" s="40"/>
      <c r="D445" s="40"/>
      <c r="E445" s="41"/>
      <c r="F445" s="41"/>
      <c r="G445" s="51"/>
      <c r="H445" s="42"/>
      <c r="I445" s="42" t="str">
        <f>IF(A445="","",IFERROR(SUMIFS(ESTIMATES!$F:$F,ESTIMATES!$A:$A,C445)+SUMIFS(ESTIMATES!$G:$G,ESTIMATES!$A:$A,C445)+SUMIFS(ESTIMATES!$H:$H,ESTIMATES!$A:$A,C445)+SUMIFS(ESTIMATES!$I:$I,ESTIMATES!$A:$A,C445)+SUMIFS(ESTIMATES!$J:$J,ESTIMATES!$A:$A,C445),0))</f>
        <v/>
      </c>
      <c r="J445" s="44" t="str">
        <f>IF(A445="","",SUMIF('JOB COSTING'!$B:$B,A445,'JOB COSTING'!$I:$I))</f>
        <v/>
      </c>
      <c r="K445" s="44" t="str">
        <f t="shared" si="12"/>
        <v/>
      </c>
      <c r="L445" s="52">
        <f t="shared" si="13"/>
        <v>0</v>
      </c>
    </row>
    <row r="446" spans="1:12" s="53" customFormat="1" x14ac:dyDescent="0.25">
      <c r="A446" s="40"/>
      <c r="B446" s="40" t="str">
        <f>IF(C446="","",IFERROR(INDEX(ESTIMATES!$B:$B,MATCH(C446,ESTIMATES!$A:$A,0)),""))</f>
        <v/>
      </c>
      <c r="C446" s="40"/>
      <c r="D446" s="40"/>
      <c r="E446" s="41"/>
      <c r="F446" s="41"/>
      <c r="G446" s="51"/>
      <c r="H446" s="42"/>
      <c r="I446" s="42" t="str">
        <f>IF(A446="","",IFERROR(SUMIFS(ESTIMATES!$F:$F,ESTIMATES!$A:$A,C446)+SUMIFS(ESTIMATES!$G:$G,ESTIMATES!$A:$A,C446)+SUMIFS(ESTIMATES!$H:$H,ESTIMATES!$A:$A,C446)+SUMIFS(ESTIMATES!$I:$I,ESTIMATES!$A:$A,C446)+SUMIFS(ESTIMATES!$J:$J,ESTIMATES!$A:$A,C446),0))</f>
        <v/>
      </c>
      <c r="J446" s="44" t="str">
        <f>IF(A446="","",SUMIF('JOB COSTING'!$B:$B,A446,'JOB COSTING'!$I:$I))</f>
        <v/>
      </c>
      <c r="K446" s="44" t="str">
        <f t="shared" si="12"/>
        <v/>
      </c>
      <c r="L446" s="52">
        <f t="shared" si="13"/>
        <v>0</v>
      </c>
    </row>
    <row r="447" spans="1:12" s="53" customFormat="1" x14ac:dyDescent="0.25">
      <c r="A447" s="40"/>
      <c r="B447" s="40" t="str">
        <f>IF(C447="","",IFERROR(INDEX(ESTIMATES!$B:$B,MATCH(C447,ESTIMATES!$A:$A,0)),""))</f>
        <v/>
      </c>
      <c r="C447" s="40"/>
      <c r="D447" s="40"/>
      <c r="E447" s="41"/>
      <c r="F447" s="41"/>
      <c r="G447" s="51"/>
      <c r="H447" s="42"/>
      <c r="I447" s="42" t="str">
        <f>IF(A447="","",IFERROR(SUMIFS(ESTIMATES!$F:$F,ESTIMATES!$A:$A,C447)+SUMIFS(ESTIMATES!$G:$G,ESTIMATES!$A:$A,C447)+SUMIFS(ESTIMATES!$H:$H,ESTIMATES!$A:$A,C447)+SUMIFS(ESTIMATES!$I:$I,ESTIMATES!$A:$A,C447)+SUMIFS(ESTIMATES!$J:$J,ESTIMATES!$A:$A,C447),0))</f>
        <v/>
      </c>
      <c r="J447" s="44" t="str">
        <f>IF(A447="","",SUMIF('JOB COSTING'!$B:$B,A447,'JOB COSTING'!$I:$I))</f>
        <v/>
      </c>
      <c r="K447" s="44" t="str">
        <f t="shared" si="12"/>
        <v/>
      </c>
      <c r="L447" s="52">
        <f t="shared" si="13"/>
        <v>0</v>
      </c>
    </row>
    <row r="448" spans="1:12" s="53" customFormat="1" x14ac:dyDescent="0.25">
      <c r="A448" s="40"/>
      <c r="B448" s="40" t="str">
        <f>IF(C448="","",IFERROR(INDEX(ESTIMATES!$B:$B,MATCH(C448,ESTIMATES!$A:$A,0)),""))</f>
        <v/>
      </c>
      <c r="C448" s="40"/>
      <c r="D448" s="40"/>
      <c r="E448" s="41"/>
      <c r="F448" s="41"/>
      <c r="G448" s="51"/>
      <c r="H448" s="42"/>
      <c r="I448" s="42" t="str">
        <f>IF(A448="","",IFERROR(SUMIFS(ESTIMATES!$F:$F,ESTIMATES!$A:$A,C448)+SUMIFS(ESTIMATES!$G:$G,ESTIMATES!$A:$A,C448)+SUMIFS(ESTIMATES!$H:$H,ESTIMATES!$A:$A,C448)+SUMIFS(ESTIMATES!$I:$I,ESTIMATES!$A:$A,C448)+SUMIFS(ESTIMATES!$J:$J,ESTIMATES!$A:$A,C448),0))</f>
        <v/>
      </c>
      <c r="J448" s="44" t="str">
        <f>IF(A448="","",SUMIF('JOB COSTING'!$B:$B,A448,'JOB COSTING'!$I:$I))</f>
        <v/>
      </c>
      <c r="K448" s="44" t="str">
        <f t="shared" si="12"/>
        <v/>
      </c>
      <c r="L448" s="52">
        <f t="shared" si="13"/>
        <v>0</v>
      </c>
    </row>
    <row r="449" spans="1:12" s="53" customFormat="1" x14ac:dyDescent="0.25">
      <c r="A449" s="40"/>
      <c r="B449" s="40" t="str">
        <f>IF(C449="","",IFERROR(INDEX(ESTIMATES!$B:$B,MATCH(C449,ESTIMATES!$A:$A,0)),""))</f>
        <v/>
      </c>
      <c r="C449" s="40"/>
      <c r="D449" s="40"/>
      <c r="E449" s="41"/>
      <c r="F449" s="41"/>
      <c r="G449" s="51"/>
      <c r="H449" s="42"/>
      <c r="I449" s="42" t="str">
        <f>IF(A449="","",IFERROR(SUMIFS(ESTIMATES!$F:$F,ESTIMATES!$A:$A,C449)+SUMIFS(ESTIMATES!$G:$G,ESTIMATES!$A:$A,C449)+SUMIFS(ESTIMATES!$H:$H,ESTIMATES!$A:$A,C449)+SUMIFS(ESTIMATES!$I:$I,ESTIMATES!$A:$A,C449)+SUMIFS(ESTIMATES!$J:$J,ESTIMATES!$A:$A,C449),0))</f>
        <v/>
      </c>
      <c r="J449" s="44" t="str">
        <f>IF(A449="","",SUMIF('JOB COSTING'!$B:$B,A449,'JOB COSTING'!$I:$I))</f>
        <v/>
      </c>
      <c r="K449" s="44" t="str">
        <f t="shared" si="12"/>
        <v/>
      </c>
      <c r="L449" s="52">
        <f t="shared" si="13"/>
        <v>0</v>
      </c>
    </row>
    <row r="450" spans="1:12" s="53" customFormat="1" x14ac:dyDescent="0.25">
      <c r="A450" s="40"/>
      <c r="B450" s="40" t="str">
        <f>IF(C450="","",IFERROR(INDEX(ESTIMATES!$B:$B,MATCH(C450,ESTIMATES!$A:$A,0)),""))</f>
        <v/>
      </c>
      <c r="C450" s="40"/>
      <c r="D450" s="40"/>
      <c r="E450" s="41"/>
      <c r="F450" s="41"/>
      <c r="G450" s="51"/>
      <c r="H450" s="42"/>
      <c r="I450" s="42" t="str">
        <f>IF(A450="","",IFERROR(SUMIFS(ESTIMATES!$F:$F,ESTIMATES!$A:$A,C450)+SUMIFS(ESTIMATES!$G:$G,ESTIMATES!$A:$A,C450)+SUMIFS(ESTIMATES!$H:$H,ESTIMATES!$A:$A,C450)+SUMIFS(ESTIMATES!$I:$I,ESTIMATES!$A:$A,C450)+SUMIFS(ESTIMATES!$J:$J,ESTIMATES!$A:$A,C450),0))</f>
        <v/>
      </c>
      <c r="J450" s="44" t="str">
        <f>IF(A450="","",SUMIF('JOB COSTING'!$B:$B,A450,'JOB COSTING'!$I:$I))</f>
        <v/>
      </c>
      <c r="K450" s="44" t="str">
        <f t="shared" ref="K450:K500" si="14">IF(A450="","",H450-J450)</f>
        <v/>
      </c>
      <c r="L450" s="52">
        <f t="shared" ref="L450:L500" si="15">IFERROR(K450/H450,0)</f>
        <v>0</v>
      </c>
    </row>
    <row r="451" spans="1:12" s="53" customFormat="1" x14ac:dyDescent="0.25">
      <c r="A451" s="40"/>
      <c r="B451" s="40" t="str">
        <f>IF(C451="","",IFERROR(INDEX(ESTIMATES!$B:$B,MATCH(C451,ESTIMATES!$A:$A,0)),""))</f>
        <v/>
      </c>
      <c r="C451" s="40"/>
      <c r="D451" s="40"/>
      <c r="E451" s="41"/>
      <c r="F451" s="41"/>
      <c r="G451" s="51"/>
      <c r="H451" s="42"/>
      <c r="I451" s="42" t="str">
        <f>IF(A451="","",IFERROR(SUMIFS(ESTIMATES!$F:$F,ESTIMATES!$A:$A,C451)+SUMIFS(ESTIMATES!$G:$G,ESTIMATES!$A:$A,C451)+SUMIFS(ESTIMATES!$H:$H,ESTIMATES!$A:$A,C451)+SUMIFS(ESTIMATES!$I:$I,ESTIMATES!$A:$A,C451)+SUMIFS(ESTIMATES!$J:$J,ESTIMATES!$A:$A,C451),0))</f>
        <v/>
      </c>
      <c r="J451" s="44" t="str">
        <f>IF(A451="","",SUMIF('JOB COSTING'!$B:$B,A451,'JOB COSTING'!$I:$I))</f>
        <v/>
      </c>
      <c r="K451" s="44" t="str">
        <f t="shared" si="14"/>
        <v/>
      </c>
      <c r="L451" s="52">
        <f t="shared" si="15"/>
        <v>0</v>
      </c>
    </row>
    <row r="452" spans="1:12" s="53" customFormat="1" x14ac:dyDescent="0.25">
      <c r="A452" s="40"/>
      <c r="B452" s="40" t="str">
        <f>IF(C452="","",IFERROR(INDEX(ESTIMATES!$B:$B,MATCH(C452,ESTIMATES!$A:$A,0)),""))</f>
        <v/>
      </c>
      <c r="C452" s="40"/>
      <c r="D452" s="40"/>
      <c r="E452" s="41"/>
      <c r="F452" s="41"/>
      <c r="G452" s="51"/>
      <c r="H452" s="42"/>
      <c r="I452" s="42" t="str">
        <f>IF(A452="","",IFERROR(SUMIFS(ESTIMATES!$F:$F,ESTIMATES!$A:$A,C452)+SUMIFS(ESTIMATES!$G:$G,ESTIMATES!$A:$A,C452)+SUMIFS(ESTIMATES!$H:$H,ESTIMATES!$A:$A,C452)+SUMIFS(ESTIMATES!$I:$I,ESTIMATES!$A:$A,C452)+SUMIFS(ESTIMATES!$J:$J,ESTIMATES!$A:$A,C452),0))</f>
        <v/>
      </c>
      <c r="J452" s="44" t="str">
        <f>IF(A452="","",SUMIF('JOB COSTING'!$B:$B,A452,'JOB COSTING'!$I:$I))</f>
        <v/>
      </c>
      <c r="K452" s="44" t="str">
        <f t="shared" si="14"/>
        <v/>
      </c>
      <c r="L452" s="52">
        <f t="shared" si="15"/>
        <v>0</v>
      </c>
    </row>
    <row r="453" spans="1:12" s="53" customFormat="1" x14ac:dyDescent="0.25">
      <c r="A453" s="40"/>
      <c r="B453" s="40" t="str">
        <f>IF(C453="","",IFERROR(INDEX(ESTIMATES!$B:$B,MATCH(C453,ESTIMATES!$A:$A,0)),""))</f>
        <v/>
      </c>
      <c r="C453" s="40"/>
      <c r="D453" s="40"/>
      <c r="E453" s="41"/>
      <c r="F453" s="41"/>
      <c r="G453" s="51"/>
      <c r="H453" s="42"/>
      <c r="I453" s="42" t="str">
        <f>IF(A453="","",IFERROR(SUMIFS(ESTIMATES!$F:$F,ESTIMATES!$A:$A,C453)+SUMIFS(ESTIMATES!$G:$G,ESTIMATES!$A:$A,C453)+SUMIFS(ESTIMATES!$H:$H,ESTIMATES!$A:$A,C453)+SUMIFS(ESTIMATES!$I:$I,ESTIMATES!$A:$A,C453)+SUMIFS(ESTIMATES!$J:$J,ESTIMATES!$A:$A,C453),0))</f>
        <v/>
      </c>
      <c r="J453" s="44" t="str">
        <f>IF(A453="","",SUMIF('JOB COSTING'!$B:$B,A453,'JOB COSTING'!$I:$I))</f>
        <v/>
      </c>
      <c r="K453" s="44" t="str">
        <f t="shared" si="14"/>
        <v/>
      </c>
      <c r="L453" s="52">
        <f t="shared" si="15"/>
        <v>0</v>
      </c>
    </row>
    <row r="454" spans="1:12" s="53" customFormat="1" x14ac:dyDescent="0.25">
      <c r="A454" s="40"/>
      <c r="B454" s="40" t="str">
        <f>IF(C454="","",IFERROR(INDEX(ESTIMATES!$B:$B,MATCH(C454,ESTIMATES!$A:$A,0)),""))</f>
        <v/>
      </c>
      <c r="C454" s="40"/>
      <c r="D454" s="40"/>
      <c r="E454" s="41"/>
      <c r="F454" s="41"/>
      <c r="G454" s="51"/>
      <c r="H454" s="42"/>
      <c r="I454" s="42" t="str">
        <f>IF(A454="","",IFERROR(SUMIFS(ESTIMATES!$F:$F,ESTIMATES!$A:$A,C454)+SUMIFS(ESTIMATES!$G:$G,ESTIMATES!$A:$A,C454)+SUMIFS(ESTIMATES!$H:$H,ESTIMATES!$A:$A,C454)+SUMIFS(ESTIMATES!$I:$I,ESTIMATES!$A:$A,C454)+SUMIFS(ESTIMATES!$J:$J,ESTIMATES!$A:$A,C454),0))</f>
        <v/>
      </c>
      <c r="J454" s="44" t="str">
        <f>IF(A454="","",SUMIF('JOB COSTING'!$B:$B,A454,'JOB COSTING'!$I:$I))</f>
        <v/>
      </c>
      <c r="K454" s="44" t="str">
        <f t="shared" si="14"/>
        <v/>
      </c>
      <c r="L454" s="52">
        <f t="shared" si="15"/>
        <v>0</v>
      </c>
    </row>
    <row r="455" spans="1:12" s="53" customFormat="1" x14ac:dyDescent="0.25">
      <c r="A455" s="40"/>
      <c r="B455" s="40" t="str">
        <f>IF(C455="","",IFERROR(INDEX(ESTIMATES!$B:$B,MATCH(C455,ESTIMATES!$A:$A,0)),""))</f>
        <v/>
      </c>
      <c r="C455" s="40"/>
      <c r="D455" s="40"/>
      <c r="E455" s="41"/>
      <c r="F455" s="41"/>
      <c r="G455" s="51"/>
      <c r="H455" s="42"/>
      <c r="I455" s="42" t="str">
        <f>IF(A455="","",IFERROR(SUMIFS(ESTIMATES!$F:$F,ESTIMATES!$A:$A,C455)+SUMIFS(ESTIMATES!$G:$G,ESTIMATES!$A:$A,C455)+SUMIFS(ESTIMATES!$H:$H,ESTIMATES!$A:$A,C455)+SUMIFS(ESTIMATES!$I:$I,ESTIMATES!$A:$A,C455)+SUMIFS(ESTIMATES!$J:$J,ESTIMATES!$A:$A,C455),0))</f>
        <v/>
      </c>
      <c r="J455" s="44" t="str">
        <f>IF(A455="","",SUMIF('JOB COSTING'!$B:$B,A455,'JOB COSTING'!$I:$I))</f>
        <v/>
      </c>
      <c r="K455" s="44" t="str">
        <f t="shared" si="14"/>
        <v/>
      </c>
      <c r="L455" s="52">
        <f t="shared" si="15"/>
        <v>0</v>
      </c>
    </row>
    <row r="456" spans="1:12" s="53" customFormat="1" x14ac:dyDescent="0.25">
      <c r="A456" s="40"/>
      <c r="B456" s="40" t="str">
        <f>IF(C456="","",IFERROR(INDEX(ESTIMATES!$B:$B,MATCH(C456,ESTIMATES!$A:$A,0)),""))</f>
        <v/>
      </c>
      <c r="C456" s="40"/>
      <c r="D456" s="40"/>
      <c r="E456" s="41"/>
      <c r="F456" s="41"/>
      <c r="G456" s="51"/>
      <c r="H456" s="42"/>
      <c r="I456" s="42" t="str">
        <f>IF(A456="","",IFERROR(SUMIFS(ESTIMATES!$F:$F,ESTIMATES!$A:$A,C456)+SUMIFS(ESTIMATES!$G:$G,ESTIMATES!$A:$A,C456)+SUMIFS(ESTIMATES!$H:$H,ESTIMATES!$A:$A,C456)+SUMIFS(ESTIMATES!$I:$I,ESTIMATES!$A:$A,C456)+SUMIFS(ESTIMATES!$J:$J,ESTIMATES!$A:$A,C456),0))</f>
        <v/>
      </c>
      <c r="J456" s="44" t="str">
        <f>IF(A456="","",SUMIF('JOB COSTING'!$B:$B,A456,'JOB COSTING'!$I:$I))</f>
        <v/>
      </c>
      <c r="K456" s="44" t="str">
        <f t="shared" si="14"/>
        <v/>
      </c>
      <c r="L456" s="52">
        <f t="shared" si="15"/>
        <v>0</v>
      </c>
    </row>
    <row r="457" spans="1:12" s="53" customFormat="1" x14ac:dyDescent="0.25">
      <c r="A457" s="40"/>
      <c r="B457" s="40" t="str">
        <f>IF(C457="","",IFERROR(INDEX(ESTIMATES!$B:$B,MATCH(C457,ESTIMATES!$A:$A,0)),""))</f>
        <v/>
      </c>
      <c r="C457" s="40"/>
      <c r="D457" s="40"/>
      <c r="E457" s="41"/>
      <c r="F457" s="41"/>
      <c r="G457" s="51"/>
      <c r="H457" s="42"/>
      <c r="I457" s="42" t="str">
        <f>IF(A457="","",IFERROR(SUMIFS(ESTIMATES!$F:$F,ESTIMATES!$A:$A,C457)+SUMIFS(ESTIMATES!$G:$G,ESTIMATES!$A:$A,C457)+SUMIFS(ESTIMATES!$H:$H,ESTIMATES!$A:$A,C457)+SUMIFS(ESTIMATES!$I:$I,ESTIMATES!$A:$A,C457)+SUMIFS(ESTIMATES!$J:$J,ESTIMATES!$A:$A,C457),0))</f>
        <v/>
      </c>
      <c r="J457" s="44" t="str">
        <f>IF(A457="","",SUMIF('JOB COSTING'!$B:$B,A457,'JOB COSTING'!$I:$I))</f>
        <v/>
      </c>
      <c r="K457" s="44" t="str">
        <f t="shared" si="14"/>
        <v/>
      </c>
      <c r="L457" s="52">
        <f t="shared" si="15"/>
        <v>0</v>
      </c>
    </row>
    <row r="458" spans="1:12" s="53" customFormat="1" x14ac:dyDescent="0.25">
      <c r="A458" s="40"/>
      <c r="B458" s="40" t="str">
        <f>IF(C458="","",IFERROR(INDEX(ESTIMATES!$B:$B,MATCH(C458,ESTIMATES!$A:$A,0)),""))</f>
        <v/>
      </c>
      <c r="C458" s="40"/>
      <c r="D458" s="40"/>
      <c r="E458" s="41"/>
      <c r="F458" s="41"/>
      <c r="G458" s="51"/>
      <c r="H458" s="42"/>
      <c r="I458" s="42" t="str">
        <f>IF(A458="","",IFERROR(SUMIFS(ESTIMATES!$F:$F,ESTIMATES!$A:$A,C458)+SUMIFS(ESTIMATES!$G:$G,ESTIMATES!$A:$A,C458)+SUMIFS(ESTIMATES!$H:$H,ESTIMATES!$A:$A,C458)+SUMIFS(ESTIMATES!$I:$I,ESTIMATES!$A:$A,C458)+SUMIFS(ESTIMATES!$J:$J,ESTIMATES!$A:$A,C458),0))</f>
        <v/>
      </c>
      <c r="J458" s="44" t="str">
        <f>IF(A458="","",SUMIF('JOB COSTING'!$B:$B,A458,'JOB COSTING'!$I:$I))</f>
        <v/>
      </c>
      <c r="K458" s="44" t="str">
        <f t="shared" si="14"/>
        <v/>
      </c>
      <c r="L458" s="52">
        <f t="shared" si="15"/>
        <v>0</v>
      </c>
    </row>
    <row r="459" spans="1:12" s="53" customFormat="1" x14ac:dyDescent="0.25">
      <c r="A459" s="40"/>
      <c r="B459" s="40" t="str">
        <f>IF(C459="","",IFERROR(INDEX(ESTIMATES!$B:$B,MATCH(C459,ESTIMATES!$A:$A,0)),""))</f>
        <v/>
      </c>
      <c r="C459" s="40"/>
      <c r="D459" s="40"/>
      <c r="E459" s="41"/>
      <c r="F459" s="41"/>
      <c r="G459" s="51"/>
      <c r="H459" s="42"/>
      <c r="I459" s="42" t="str">
        <f>IF(A459="","",IFERROR(SUMIFS(ESTIMATES!$F:$F,ESTIMATES!$A:$A,C459)+SUMIFS(ESTIMATES!$G:$G,ESTIMATES!$A:$A,C459)+SUMIFS(ESTIMATES!$H:$H,ESTIMATES!$A:$A,C459)+SUMIFS(ESTIMATES!$I:$I,ESTIMATES!$A:$A,C459)+SUMIFS(ESTIMATES!$J:$J,ESTIMATES!$A:$A,C459),0))</f>
        <v/>
      </c>
      <c r="J459" s="44" t="str">
        <f>IF(A459="","",SUMIF('JOB COSTING'!$B:$B,A459,'JOB COSTING'!$I:$I))</f>
        <v/>
      </c>
      <c r="K459" s="44" t="str">
        <f t="shared" si="14"/>
        <v/>
      </c>
      <c r="L459" s="52">
        <f t="shared" si="15"/>
        <v>0</v>
      </c>
    </row>
    <row r="460" spans="1:12" s="53" customFormat="1" x14ac:dyDescent="0.25">
      <c r="A460" s="40"/>
      <c r="B460" s="40" t="str">
        <f>IF(C460="","",IFERROR(INDEX(ESTIMATES!$B:$B,MATCH(C460,ESTIMATES!$A:$A,0)),""))</f>
        <v/>
      </c>
      <c r="C460" s="40"/>
      <c r="D460" s="40"/>
      <c r="E460" s="41"/>
      <c r="F460" s="41"/>
      <c r="G460" s="51"/>
      <c r="H460" s="42"/>
      <c r="I460" s="42" t="str">
        <f>IF(A460="","",IFERROR(SUMIFS(ESTIMATES!$F:$F,ESTIMATES!$A:$A,C460)+SUMIFS(ESTIMATES!$G:$G,ESTIMATES!$A:$A,C460)+SUMIFS(ESTIMATES!$H:$H,ESTIMATES!$A:$A,C460)+SUMIFS(ESTIMATES!$I:$I,ESTIMATES!$A:$A,C460)+SUMIFS(ESTIMATES!$J:$J,ESTIMATES!$A:$A,C460),0))</f>
        <v/>
      </c>
      <c r="J460" s="44" t="str">
        <f>IF(A460="","",SUMIF('JOB COSTING'!$B:$B,A460,'JOB COSTING'!$I:$I))</f>
        <v/>
      </c>
      <c r="K460" s="44" t="str">
        <f t="shared" si="14"/>
        <v/>
      </c>
      <c r="L460" s="52">
        <f t="shared" si="15"/>
        <v>0</v>
      </c>
    </row>
    <row r="461" spans="1:12" s="53" customFormat="1" x14ac:dyDescent="0.25">
      <c r="A461" s="40"/>
      <c r="B461" s="40" t="str">
        <f>IF(C461="","",IFERROR(INDEX(ESTIMATES!$B:$B,MATCH(C461,ESTIMATES!$A:$A,0)),""))</f>
        <v/>
      </c>
      <c r="C461" s="40"/>
      <c r="D461" s="40"/>
      <c r="E461" s="41"/>
      <c r="F461" s="41"/>
      <c r="G461" s="51"/>
      <c r="H461" s="42"/>
      <c r="I461" s="42" t="str">
        <f>IF(A461="","",IFERROR(SUMIFS(ESTIMATES!$F:$F,ESTIMATES!$A:$A,C461)+SUMIFS(ESTIMATES!$G:$G,ESTIMATES!$A:$A,C461)+SUMIFS(ESTIMATES!$H:$H,ESTIMATES!$A:$A,C461)+SUMIFS(ESTIMATES!$I:$I,ESTIMATES!$A:$A,C461)+SUMIFS(ESTIMATES!$J:$J,ESTIMATES!$A:$A,C461),0))</f>
        <v/>
      </c>
      <c r="J461" s="44" t="str">
        <f>IF(A461="","",SUMIF('JOB COSTING'!$B:$B,A461,'JOB COSTING'!$I:$I))</f>
        <v/>
      </c>
      <c r="K461" s="44" t="str">
        <f t="shared" si="14"/>
        <v/>
      </c>
      <c r="L461" s="52">
        <f t="shared" si="15"/>
        <v>0</v>
      </c>
    </row>
    <row r="462" spans="1:12" s="53" customFormat="1" x14ac:dyDescent="0.25">
      <c r="A462" s="40"/>
      <c r="B462" s="40" t="str">
        <f>IF(C462="","",IFERROR(INDEX(ESTIMATES!$B:$B,MATCH(C462,ESTIMATES!$A:$A,0)),""))</f>
        <v/>
      </c>
      <c r="C462" s="40"/>
      <c r="D462" s="40"/>
      <c r="E462" s="41"/>
      <c r="F462" s="41"/>
      <c r="G462" s="51"/>
      <c r="H462" s="42"/>
      <c r="I462" s="42" t="str">
        <f>IF(A462="","",IFERROR(SUMIFS(ESTIMATES!$F:$F,ESTIMATES!$A:$A,C462)+SUMIFS(ESTIMATES!$G:$G,ESTIMATES!$A:$A,C462)+SUMIFS(ESTIMATES!$H:$H,ESTIMATES!$A:$A,C462)+SUMIFS(ESTIMATES!$I:$I,ESTIMATES!$A:$A,C462)+SUMIFS(ESTIMATES!$J:$J,ESTIMATES!$A:$A,C462),0))</f>
        <v/>
      </c>
      <c r="J462" s="44" t="str">
        <f>IF(A462="","",SUMIF('JOB COSTING'!$B:$B,A462,'JOB COSTING'!$I:$I))</f>
        <v/>
      </c>
      <c r="K462" s="44" t="str">
        <f t="shared" si="14"/>
        <v/>
      </c>
      <c r="L462" s="52">
        <f t="shared" si="15"/>
        <v>0</v>
      </c>
    </row>
    <row r="463" spans="1:12" s="53" customFormat="1" x14ac:dyDescent="0.25">
      <c r="A463" s="40"/>
      <c r="B463" s="40" t="str">
        <f>IF(C463="","",IFERROR(INDEX(ESTIMATES!$B:$B,MATCH(C463,ESTIMATES!$A:$A,0)),""))</f>
        <v/>
      </c>
      <c r="C463" s="40"/>
      <c r="D463" s="40"/>
      <c r="E463" s="41"/>
      <c r="F463" s="41"/>
      <c r="G463" s="51"/>
      <c r="H463" s="42"/>
      <c r="I463" s="42" t="str">
        <f>IF(A463="","",IFERROR(SUMIFS(ESTIMATES!$F:$F,ESTIMATES!$A:$A,C463)+SUMIFS(ESTIMATES!$G:$G,ESTIMATES!$A:$A,C463)+SUMIFS(ESTIMATES!$H:$H,ESTIMATES!$A:$A,C463)+SUMIFS(ESTIMATES!$I:$I,ESTIMATES!$A:$A,C463)+SUMIFS(ESTIMATES!$J:$J,ESTIMATES!$A:$A,C463),0))</f>
        <v/>
      </c>
      <c r="J463" s="44" t="str">
        <f>IF(A463="","",SUMIF('JOB COSTING'!$B:$B,A463,'JOB COSTING'!$I:$I))</f>
        <v/>
      </c>
      <c r="K463" s="44" t="str">
        <f t="shared" si="14"/>
        <v/>
      </c>
      <c r="L463" s="52">
        <f t="shared" si="15"/>
        <v>0</v>
      </c>
    </row>
    <row r="464" spans="1:12" s="53" customFormat="1" x14ac:dyDescent="0.25">
      <c r="A464" s="40"/>
      <c r="B464" s="40" t="str">
        <f>IF(C464="","",IFERROR(INDEX(ESTIMATES!$B:$B,MATCH(C464,ESTIMATES!$A:$A,0)),""))</f>
        <v/>
      </c>
      <c r="C464" s="40"/>
      <c r="D464" s="40"/>
      <c r="E464" s="41"/>
      <c r="F464" s="41"/>
      <c r="G464" s="51"/>
      <c r="H464" s="42"/>
      <c r="I464" s="42" t="str">
        <f>IF(A464="","",IFERROR(SUMIFS(ESTIMATES!$F:$F,ESTIMATES!$A:$A,C464)+SUMIFS(ESTIMATES!$G:$G,ESTIMATES!$A:$A,C464)+SUMIFS(ESTIMATES!$H:$H,ESTIMATES!$A:$A,C464)+SUMIFS(ESTIMATES!$I:$I,ESTIMATES!$A:$A,C464)+SUMIFS(ESTIMATES!$J:$J,ESTIMATES!$A:$A,C464),0))</f>
        <v/>
      </c>
      <c r="J464" s="44" t="str">
        <f>IF(A464="","",SUMIF('JOB COSTING'!$B:$B,A464,'JOB COSTING'!$I:$I))</f>
        <v/>
      </c>
      <c r="K464" s="44" t="str">
        <f t="shared" si="14"/>
        <v/>
      </c>
      <c r="L464" s="52">
        <f t="shared" si="15"/>
        <v>0</v>
      </c>
    </row>
    <row r="465" spans="1:12" s="53" customFormat="1" x14ac:dyDescent="0.25">
      <c r="A465" s="40"/>
      <c r="B465" s="40" t="str">
        <f>IF(C465="","",IFERROR(INDEX(ESTIMATES!$B:$B,MATCH(C465,ESTIMATES!$A:$A,0)),""))</f>
        <v/>
      </c>
      <c r="C465" s="40"/>
      <c r="D465" s="40"/>
      <c r="E465" s="41"/>
      <c r="F465" s="41"/>
      <c r="G465" s="51"/>
      <c r="H465" s="42"/>
      <c r="I465" s="42" t="str">
        <f>IF(A465="","",IFERROR(SUMIFS(ESTIMATES!$F:$F,ESTIMATES!$A:$A,C465)+SUMIFS(ESTIMATES!$G:$G,ESTIMATES!$A:$A,C465)+SUMIFS(ESTIMATES!$H:$H,ESTIMATES!$A:$A,C465)+SUMIFS(ESTIMATES!$I:$I,ESTIMATES!$A:$A,C465)+SUMIFS(ESTIMATES!$J:$J,ESTIMATES!$A:$A,C465),0))</f>
        <v/>
      </c>
      <c r="J465" s="44" t="str">
        <f>IF(A465="","",SUMIF('JOB COSTING'!$B:$B,A465,'JOB COSTING'!$I:$I))</f>
        <v/>
      </c>
      <c r="K465" s="44" t="str">
        <f t="shared" si="14"/>
        <v/>
      </c>
      <c r="L465" s="52">
        <f t="shared" si="15"/>
        <v>0</v>
      </c>
    </row>
    <row r="466" spans="1:12" s="53" customFormat="1" x14ac:dyDescent="0.25">
      <c r="A466" s="40"/>
      <c r="B466" s="40" t="str">
        <f>IF(C466="","",IFERROR(INDEX(ESTIMATES!$B:$B,MATCH(C466,ESTIMATES!$A:$A,0)),""))</f>
        <v/>
      </c>
      <c r="C466" s="40"/>
      <c r="D466" s="40"/>
      <c r="E466" s="41"/>
      <c r="F466" s="41"/>
      <c r="G466" s="51"/>
      <c r="H466" s="42"/>
      <c r="I466" s="42" t="str">
        <f>IF(A466="","",IFERROR(SUMIFS(ESTIMATES!$F:$F,ESTIMATES!$A:$A,C466)+SUMIFS(ESTIMATES!$G:$G,ESTIMATES!$A:$A,C466)+SUMIFS(ESTIMATES!$H:$H,ESTIMATES!$A:$A,C466)+SUMIFS(ESTIMATES!$I:$I,ESTIMATES!$A:$A,C466)+SUMIFS(ESTIMATES!$J:$J,ESTIMATES!$A:$A,C466),0))</f>
        <v/>
      </c>
      <c r="J466" s="44" t="str">
        <f>IF(A466="","",SUMIF('JOB COSTING'!$B:$B,A466,'JOB COSTING'!$I:$I))</f>
        <v/>
      </c>
      <c r="K466" s="44" t="str">
        <f t="shared" si="14"/>
        <v/>
      </c>
      <c r="L466" s="52">
        <f t="shared" si="15"/>
        <v>0</v>
      </c>
    </row>
    <row r="467" spans="1:12" s="53" customFormat="1" x14ac:dyDescent="0.25">
      <c r="A467" s="40"/>
      <c r="B467" s="40" t="str">
        <f>IF(C467="","",IFERROR(INDEX(ESTIMATES!$B:$B,MATCH(C467,ESTIMATES!$A:$A,0)),""))</f>
        <v/>
      </c>
      <c r="C467" s="40"/>
      <c r="D467" s="40"/>
      <c r="E467" s="41"/>
      <c r="F467" s="41"/>
      <c r="G467" s="51"/>
      <c r="H467" s="42"/>
      <c r="I467" s="42" t="str">
        <f>IF(A467="","",IFERROR(SUMIFS(ESTIMATES!$F:$F,ESTIMATES!$A:$A,C467)+SUMIFS(ESTIMATES!$G:$G,ESTIMATES!$A:$A,C467)+SUMIFS(ESTIMATES!$H:$H,ESTIMATES!$A:$A,C467)+SUMIFS(ESTIMATES!$I:$I,ESTIMATES!$A:$A,C467)+SUMIFS(ESTIMATES!$J:$J,ESTIMATES!$A:$A,C467),0))</f>
        <v/>
      </c>
      <c r="J467" s="44" t="str">
        <f>IF(A467="","",SUMIF('JOB COSTING'!$B:$B,A467,'JOB COSTING'!$I:$I))</f>
        <v/>
      </c>
      <c r="K467" s="44" t="str">
        <f t="shared" si="14"/>
        <v/>
      </c>
      <c r="L467" s="52">
        <f t="shared" si="15"/>
        <v>0</v>
      </c>
    </row>
    <row r="468" spans="1:12" s="53" customFormat="1" x14ac:dyDescent="0.25">
      <c r="A468" s="40"/>
      <c r="B468" s="40" t="str">
        <f>IF(C468="","",IFERROR(INDEX(ESTIMATES!$B:$B,MATCH(C468,ESTIMATES!$A:$A,0)),""))</f>
        <v/>
      </c>
      <c r="C468" s="40"/>
      <c r="D468" s="40"/>
      <c r="E468" s="41"/>
      <c r="F468" s="41"/>
      <c r="G468" s="51"/>
      <c r="H468" s="42"/>
      <c r="I468" s="42" t="str">
        <f>IF(A468="","",IFERROR(SUMIFS(ESTIMATES!$F:$F,ESTIMATES!$A:$A,C468)+SUMIFS(ESTIMATES!$G:$G,ESTIMATES!$A:$A,C468)+SUMIFS(ESTIMATES!$H:$H,ESTIMATES!$A:$A,C468)+SUMIFS(ESTIMATES!$I:$I,ESTIMATES!$A:$A,C468)+SUMIFS(ESTIMATES!$J:$J,ESTIMATES!$A:$A,C468),0))</f>
        <v/>
      </c>
      <c r="J468" s="44" t="str">
        <f>IF(A468="","",SUMIF('JOB COSTING'!$B:$B,A468,'JOB COSTING'!$I:$I))</f>
        <v/>
      </c>
      <c r="K468" s="44" t="str">
        <f t="shared" si="14"/>
        <v/>
      </c>
      <c r="L468" s="52">
        <f t="shared" si="15"/>
        <v>0</v>
      </c>
    </row>
    <row r="469" spans="1:12" s="53" customFormat="1" x14ac:dyDescent="0.25">
      <c r="A469" s="40"/>
      <c r="B469" s="40" t="str">
        <f>IF(C469="","",IFERROR(INDEX(ESTIMATES!$B:$B,MATCH(C469,ESTIMATES!$A:$A,0)),""))</f>
        <v/>
      </c>
      <c r="C469" s="40"/>
      <c r="D469" s="40"/>
      <c r="E469" s="41"/>
      <c r="F469" s="41"/>
      <c r="G469" s="51"/>
      <c r="H469" s="42"/>
      <c r="I469" s="42" t="str">
        <f>IF(A469="","",IFERROR(SUMIFS(ESTIMATES!$F:$F,ESTIMATES!$A:$A,C469)+SUMIFS(ESTIMATES!$G:$G,ESTIMATES!$A:$A,C469)+SUMIFS(ESTIMATES!$H:$H,ESTIMATES!$A:$A,C469)+SUMIFS(ESTIMATES!$I:$I,ESTIMATES!$A:$A,C469)+SUMIFS(ESTIMATES!$J:$J,ESTIMATES!$A:$A,C469),0))</f>
        <v/>
      </c>
      <c r="J469" s="44" t="str">
        <f>IF(A469="","",SUMIF('JOB COSTING'!$B:$B,A469,'JOB COSTING'!$I:$I))</f>
        <v/>
      </c>
      <c r="K469" s="44" t="str">
        <f t="shared" si="14"/>
        <v/>
      </c>
      <c r="L469" s="52">
        <f t="shared" si="15"/>
        <v>0</v>
      </c>
    </row>
    <row r="470" spans="1:12" s="53" customFormat="1" x14ac:dyDescent="0.25">
      <c r="A470" s="40"/>
      <c r="B470" s="40" t="str">
        <f>IF(C470="","",IFERROR(INDEX(ESTIMATES!$B:$B,MATCH(C470,ESTIMATES!$A:$A,0)),""))</f>
        <v/>
      </c>
      <c r="C470" s="40"/>
      <c r="D470" s="40"/>
      <c r="E470" s="41"/>
      <c r="F470" s="41"/>
      <c r="G470" s="51"/>
      <c r="H470" s="42"/>
      <c r="I470" s="42" t="str">
        <f>IF(A470="","",IFERROR(SUMIFS(ESTIMATES!$F:$F,ESTIMATES!$A:$A,C470)+SUMIFS(ESTIMATES!$G:$G,ESTIMATES!$A:$A,C470)+SUMIFS(ESTIMATES!$H:$H,ESTIMATES!$A:$A,C470)+SUMIFS(ESTIMATES!$I:$I,ESTIMATES!$A:$A,C470)+SUMIFS(ESTIMATES!$J:$J,ESTIMATES!$A:$A,C470),0))</f>
        <v/>
      </c>
      <c r="J470" s="44" t="str">
        <f>IF(A470="","",SUMIF('JOB COSTING'!$B:$B,A470,'JOB COSTING'!$I:$I))</f>
        <v/>
      </c>
      <c r="K470" s="44" t="str">
        <f t="shared" si="14"/>
        <v/>
      </c>
      <c r="L470" s="52">
        <f t="shared" si="15"/>
        <v>0</v>
      </c>
    </row>
    <row r="471" spans="1:12" s="53" customFormat="1" x14ac:dyDescent="0.25">
      <c r="A471" s="40"/>
      <c r="B471" s="40" t="str">
        <f>IF(C471="","",IFERROR(INDEX(ESTIMATES!$B:$B,MATCH(C471,ESTIMATES!$A:$A,0)),""))</f>
        <v/>
      </c>
      <c r="C471" s="40"/>
      <c r="D471" s="40"/>
      <c r="E471" s="41"/>
      <c r="F471" s="41"/>
      <c r="G471" s="51"/>
      <c r="H471" s="42"/>
      <c r="I471" s="42" t="str">
        <f>IF(A471="","",IFERROR(SUMIFS(ESTIMATES!$F:$F,ESTIMATES!$A:$A,C471)+SUMIFS(ESTIMATES!$G:$G,ESTIMATES!$A:$A,C471)+SUMIFS(ESTIMATES!$H:$H,ESTIMATES!$A:$A,C471)+SUMIFS(ESTIMATES!$I:$I,ESTIMATES!$A:$A,C471)+SUMIFS(ESTIMATES!$J:$J,ESTIMATES!$A:$A,C471),0))</f>
        <v/>
      </c>
      <c r="J471" s="44" t="str">
        <f>IF(A471="","",SUMIF('JOB COSTING'!$B:$B,A471,'JOB COSTING'!$I:$I))</f>
        <v/>
      </c>
      <c r="K471" s="44" t="str">
        <f t="shared" si="14"/>
        <v/>
      </c>
      <c r="L471" s="52">
        <f t="shared" si="15"/>
        <v>0</v>
      </c>
    </row>
    <row r="472" spans="1:12" s="53" customFormat="1" x14ac:dyDescent="0.25">
      <c r="A472" s="40"/>
      <c r="B472" s="40" t="str">
        <f>IF(C472="","",IFERROR(INDEX(ESTIMATES!$B:$B,MATCH(C472,ESTIMATES!$A:$A,0)),""))</f>
        <v/>
      </c>
      <c r="C472" s="40"/>
      <c r="D472" s="40"/>
      <c r="E472" s="41"/>
      <c r="F472" s="41"/>
      <c r="G472" s="51"/>
      <c r="H472" s="42"/>
      <c r="I472" s="42" t="str">
        <f>IF(A472="","",IFERROR(SUMIFS(ESTIMATES!$F:$F,ESTIMATES!$A:$A,C472)+SUMIFS(ESTIMATES!$G:$G,ESTIMATES!$A:$A,C472)+SUMIFS(ESTIMATES!$H:$H,ESTIMATES!$A:$A,C472)+SUMIFS(ESTIMATES!$I:$I,ESTIMATES!$A:$A,C472)+SUMIFS(ESTIMATES!$J:$J,ESTIMATES!$A:$A,C472),0))</f>
        <v/>
      </c>
      <c r="J472" s="44" t="str">
        <f>IF(A472="","",SUMIF('JOB COSTING'!$B:$B,A472,'JOB COSTING'!$I:$I))</f>
        <v/>
      </c>
      <c r="K472" s="44" t="str">
        <f t="shared" si="14"/>
        <v/>
      </c>
      <c r="L472" s="52">
        <f t="shared" si="15"/>
        <v>0</v>
      </c>
    </row>
    <row r="473" spans="1:12" s="53" customFormat="1" x14ac:dyDescent="0.25">
      <c r="A473" s="40"/>
      <c r="B473" s="40" t="str">
        <f>IF(C473="","",IFERROR(INDEX(ESTIMATES!$B:$B,MATCH(C473,ESTIMATES!$A:$A,0)),""))</f>
        <v/>
      </c>
      <c r="C473" s="40"/>
      <c r="D473" s="40"/>
      <c r="E473" s="41"/>
      <c r="F473" s="41"/>
      <c r="G473" s="51"/>
      <c r="H473" s="42"/>
      <c r="I473" s="42" t="str">
        <f>IF(A473="","",IFERROR(SUMIFS(ESTIMATES!$F:$F,ESTIMATES!$A:$A,C473)+SUMIFS(ESTIMATES!$G:$G,ESTIMATES!$A:$A,C473)+SUMIFS(ESTIMATES!$H:$H,ESTIMATES!$A:$A,C473)+SUMIFS(ESTIMATES!$I:$I,ESTIMATES!$A:$A,C473)+SUMIFS(ESTIMATES!$J:$J,ESTIMATES!$A:$A,C473),0))</f>
        <v/>
      </c>
      <c r="J473" s="44" t="str">
        <f>IF(A473="","",SUMIF('JOB COSTING'!$B:$B,A473,'JOB COSTING'!$I:$I))</f>
        <v/>
      </c>
      <c r="K473" s="44" t="str">
        <f t="shared" si="14"/>
        <v/>
      </c>
      <c r="L473" s="52">
        <f t="shared" si="15"/>
        <v>0</v>
      </c>
    </row>
    <row r="474" spans="1:12" s="53" customFormat="1" x14ac:dyDescent="0.25">
      <c r="A474" s="40"/>
      <c r="B474" s="40" t="str">
        <f>IF(C474="","",IFERROR(INDEX(ESTIMATES!$B:$B,MATCH(C474,ESTIMATES!$A:$A,0)),""))</f>
        <v/>
      </c>
      <c r="C474" s="40"/>
      <c r="D474" s="40"/>
      <c r="E474" s="41"/>
      <c r="F474" s="41"/>
      <c r="G474" s="51"/>
      <c r="H474" s="42"/>
      <c r="I474" s="42" t="str">
        <f>IF(A474="","",IFERROR(SUMIFS(ESTIMATES!$F:$F,ESTIMATES!$A:$A,C474)+SUMIFS(ESTIMATES!$G:$G,ESTIMATES!$A:$A,C474)+SUMIFS(ESTIMATES!$H:$H,ESTIMATES!$A:$A,C474)+SUMIFS(ESTIMATES!$I:$I,ESTIMATES!$A:$A,C474)+SUMIFS(ESTIMATES!$J:$J,ESTIMATES!$A:$A,C474),0))</f>
        <v/>
      </c>
      <c r="J474" s="44" t="str">
        <f>IF(A474="","",SUMIF('JOB COSTING'!$B:$B,A474,'JOB COSTING'!$I:$I))</f>
        <v/>
      </c>
      <c r="K474" s="44" t="str">
        <f t="shared" si="14"/>
        <v/>
      </c>
      <c r="L474" s="52">
        <f t="shared" si="15"/>
        <v>0</v>
      </c>
    </row>
    <row r="475" spans="1:12" s="53" customFormat="1" x14ac:dyDescent="0.25">
      <c r="A475" s="40"/>
      <c r="B475" s="40" t="str">
        <f>IF(C475="","",IFERROR(INDEX(ESTIMATES!$B:$B,MATCH(C475,ESTIMATES!$A:$A,0)),""))</f>
        <v/>
      </c>
      <c r="C475" s="40"/>
      <c r="D475" s="40"/>
      <c r="E475" s="41"/>
      <c r="F475" s="41"/>
      <c r="G475" s="51"/>
      <c r="H475" s="42"/>
      <c r="I475" s="42" t="str">
        <f>IF(A475="","",IFERROR(SUMIFS(ESTIMATES!$F:$F,ESTIMATES!$A:$A,C475)+SUMIFS(ESTIMATES!$G:$G,ESTIMATES!$A:$A,C475)+SUMIFS(ESTIMATES!$H:$H,ESTIMATES!$A:$A,C475)+SUMIFS(ESTIMATES!$I:$I,ESTIMATES!$A:$A,C475)+SUMIFS(ESTIMATES!$J:$J,ESTIMATES!$A:$A,C475),0))</f>
        <v/>
      </c>
      <c r="J475" s="44" t="str">
        <f>IF(A475="","",SUMIF('JOB COSTING'!$B:$B,A475,'JOB COSTING'!$I:$I))</f>
        <v/>
      </c>
      <c r="K475" s="44" t="str">
        <f t="shared" si="14"/>
        <v/>
      </c>
      <c r="L475" s="52">
        <f t="shared" si="15"/>
        <v>0</v>
      </c>
    </row>
    <row r="476" spans="1:12" s="53" customFormat="1" x14ac:dyDescent="0.25">
      <c r="A476" s="40"/>
      <c r="B476" s="40" t="str">
        <f>IF(C476="","",IFERROR(INDEX(ESTIMATES!$B:$B,MATCH(C476,ESTIMATES!$A:$A,0)),""))</f>
        <v/>
      </c>
      <c r="C476" s="40"/>
      <c r="D476" s="40"/>
      <c r="E476" s="41"/>
      <c r="F476" s="41"/>
      <c r="G476" s="51"/>
      <c r="H476" s="42"/>
      <c r="I476" s="42" t="str">
        <f>IF(A476="","",IFERROR(SUMIFS(ESTIMATES!$F:$F,ESTIMATES!$A:$A,C476)+SUMIFS(ESTIMATES!$G:$G,ESTIMATES!$A:$A,C476)+SUMIFS(ESTIMATES!$H:$H,ESTIMATES!$A:$A,C476)+SUMIFS(ESTIMATES!$I:$I,ESTIMATES!$A:$A,C476)+SUMIFS(ESTIMATES!$J:$J,ESTIMATES!$A:$A,C476),0))</f>
        <v/>
      </c>
      <c r="J476" s="44" t="str">
        <f>IF(A476="","",SUMIF('JOB COSTING'!$B:$B,A476,'JOB COSTING'!$I:$I))</f>
        <v/>
      </c>
      <c r="K476" s="44" t="str">
        <f t="shared" si="14"/>
        <v/>
      </c>
      <c r="L476" s="52">
        <f t="shared" si="15"/>
        <v>0</v>
      </c>
    </row>
    <row r="477" spans="1:12" s="53" customFormat="1" x14ac:dyDescent="0.25">
      <c r="A477" s="40"/>
      <c r="B477" s="40" t="str">
        <f>IF(C477="","",IFERROR(INDEX(ESTIMATES!$B:$B,MATCH(C477,ESTIMATES!$A:$A,0)),""))</f>
        <v/>
      </c>
      <c r="C477" s="40"/>
      <c r="D477" s="40"/>
      <c r="E477" s="41"/>
      <c r="F477" s="41"/>
      <c r="G477" s="51"/>
      <c r="H477" s="42"/>
      <c r="I477" s="42" t="str">
        <f>IF(A477="","",IFERROR(SUMIFS(ESTIMATES!$F:$F,ESTIMATES!$A:$A,C477)+SUMIFS(ESTIMATES!$G:$G,ESTIMATES!$A:$A,C477)+SUMIFS(ESTIMATES!$H:$H,ESTIMATES!$A:$A,C477)+SUMIFS(ESTIMATES!$I:$I,ESTIMATES!$A:$A,C477)+SUMIFS(ESTIMATES!$J:$J,ESTIMATES!$A:$A,C477),0))</f>
        <v/>
      </c>
      <c r="J477" s="44" t="str">
        <f>IF(A477="","",SUMIF('JOB COSTING'!$B:$B,A477,'JOB COSTING'!$I:$I))</f>
        <v/>
      </c>
      <c r="K477" s="44" t="str">
        <f t="shared" si="14"/>
        <v/>
      </c>
      <c r="L477" s="52">
        <f t="shared" si="15"/>
        <v>0</v>
      </c>
    </row>
    <row r="478" spans="1:12" s="53" customFormat="1" x14ac:dyDescent="0.25">
      <c r="A478" s="40"/>
      <c r="B478" s="40" t="str">
        <f>IF(C478="","",IFERROR(INDEX(ESTIMATES!$B:$B,MATCH(C478,ESTIMATES!$A:$A,0)),""))</f>
        <v/>
      </c>
      <c r="C478" s="40"/>
      <c r="D478" s="40"/>
      <c r="E478" s="41"/>
      <c r="F478" s="41"/>
      <c r="G478" s="51"/>
      <c r="H478" s="42"/>
      <c r="I478" s="42" t="str">
        <f>IF(A478="","",IFERROR(SUMIFS(ESTIMATES!$F:$F,ESTIMATES!$A:$A,C478)+SUMIFS(ESTIMATES!$G:$G,ESTIMATES!$A:$A,C478)+SUMIFS(ESTIMATES!$H:$H,ESTIMATES!$A:$A,C478)+SUMIFS(ESTIMATES!$I:$I,ESTIMATES!$A:$A,C478)+SUMIFS(ESTIMATES!$J:$J,ESTIMATES!$A:$A,C478),0))</f>
        <v/>
      </c>
      <c r="J478" s="44" t="str">
        <f>IF(A478="","",SUMIF('JOB COSTING'!$B:$B,A478,'JOB COSTING'!$I:$I))</f>
        <v/>
      </c>
      <c r="K478" s="44" t="str">
        <f t="shared" si="14"/>
        <v/>
      </c>
      <c r="L478" s="52">
        <f t="shared" si="15"/>
        <v>0</v>
      </c>
    </row>
    <row r="479" spans="1:12" s="53" customFormat="1" x14ac:dyDescent="0.25">
      <c r="A479" s="40"/>
      <c r="B479" s="40" t="str">
        <f>IF(C479="","",IFERROR(INDEX(ESTIMATES!$B:$B,MATCH(C479,ESTIMATES!$A:$A,0)),""))</f>
        <v/>
      </c>
      <c r="C479" s="40"/>
      <c r="D479" s="40"/>
      <c r="E479" s="41"/>
      <c r="F479" s="41"/>
      <c r="G479" s="51"/>
      <c r="H479" s="42"/>
      <c r="I479" s="42" t="str">
        <f>IF(A479="","",IFERROR(SUMIFS(ESTIMATES!$F:$F,ESTIMATES!$A:$A,C479)+SUMIFS(ESTIMATES!$G:$G,ESTIMATES!$A:$A,C479)+SUMIFS(ESTIMATES!$H:$H,ESTIMATES!$A:$A,C479)+SUMIFS(ESTIMATES!$I:$I,ESTIMATES!$A:$A,C479)+SUMIFS(ESTIMATES!$J:$J,ESTIMATES!$A:$A,C479),0))</f>
        <v/>
      </c>
      <c r="J479" s="44" t="str">
        <f>IF(A479="","",SUMIF('JOB COSTING'!$B:$B,A479,'JOB COSTING'!$I:$I))</f>
        <v/>
      </c>
      <c r="K479" s="44" t="str">
        <f t="shared" si="14"/>
        <v/>
      </c>
      <c r="L479" s="52">
        <f t="shared" si="15"/>
        <v>0</v>
      </c>
    </row>
    <row r="480" spans="1:12" s="53" customFormat="1" x14ac:dyDescent="0.25">
      <c r="A480" s="40"/>
      <c r="B480" s="40" t="str">
        <f>IF(C480="","",IFERROR(INDEX(ESTIMATES!$B:$B,MATCH(C480,ESTIMATES!$A:$A,0)),""))</f>
        <v/>
      </c>
      <c r="C480" s="40"/>
      <c r="D480" s="40"/>
      <c r="E480" s="41"/>
      <c r="F480" s="41"/>
      <c r="G480" s="51"/>
      <c r="H480" s="42"/>
      <c r="I480" s="42" t="str">
        <f>IF(A480="","",IFERROR(SUMIFS(ESTIMATES!$F:$F,ESTIMATES!$A:$A,C480)+SUMIFS(ESTIMATES!$G:$G,ESTIMATES!$A:$A,C480)+SUMIFS(ESTIMATES!$H:$H,ESTIMATES!$A:$A,C480)+SUMIFS(ESTIMATES!$I:$I,ESTIMATES!$A:$A,C480)+SUMIFS(ESTIMATES!$J:$J,ESTIMATES!$A:$A,C480),0))</f>
        <v/>
      </c>
      <c r="J480" s="44" t="str">
        <f>IF(A480="","",SUMIF('JOB COSTING'!$B:$B,A480,'JOB COSTING'!$I:$I))</f>
        <v/>
      </c>
      <c r="K480" s="44" t="str">
        <f t="shared" si="14"/>
        <v/>
      </c>
      <c r="L480" s="52">
        <f t="shared" si="15"/>
        <v>0</v>
      </c>
    </row>
    <row r="481" spans="1:12" s="53" customFormat="1" x14ac:dyDescent="0.25">
      <c r="A481" s="40"/>
      <c r="B481" s="40" t="str">
        <f>IF(C481="","",IFERROR(INDEX(ESTIMATES!$B:$B,MATCH(C481,ESTIMATES!$A:$A,0)),""))</f>
        <v/>
      </c>
      <c r="C481" s="40"/>
      <c r="D481" s="40"/>
      <c r="E481" s="41"/>
      <c r="F481" s="41"/>
      <c r="G481" s="51"/>
      <c r="H481" s="42"/>
      <c r="I481" s="42" t="str">
        <f>IF(A481="","",IFERROR(SUMIFS(ESTIMATES!$F:$F,ESTIMATES!$A:$A,C481)+SUMIFS(ESTIMATES!$G:$G,ESTIMATES!$A:$A,C481)+SUMIFS(ESTIMATES!$H:$H,ESTIMATES!$A:$A,C481)+SUMIFS(ESTIMATES!$I:$I,ESTIMATES!$A:$A,C481)+SUMIFS(ESTIMATES!$J:$J,ESTIMATES!$A:$A,C481),0))</f>
        <v/>
      </c>
      <c r="J481" s="44" t="str">
        <f>IF(A481="","",SUMIF('JOB COSTING'!$B:$B,A481,'JOB COSTING'!$I:$I))</f>
        <v/>
      </c>
      <c r="K481" s="44" t="str">
        <f t="shared" si="14"/>
        <v/>
      </c>
      <c r="L481" s="52">
        <f t="shared" si="15"/>
        <v>0</v>
      </c>
    </row>
    <row r="482" spans="1:12" s="53" customFormat="1" x14ac:dyDescent="0.25">
      <c r="A482" s="40"/>
      <c r="B482" s="40" t="str">
        <f>IF(C482="","",IFERROR(INDEX(ESTIMATES!$B:$B,MATCH(C482,ESTIMATES!$A:$A,0)),""))</f>
        <v/>
      </c>
      <c r="C482" s="40"/>
      <c r="D482" s="40"/>
      <c r="E482" s="41"/>
      <c r="F482" s="41"/>
      <c r="G482" s="51"/>
      <c r="H482" s="42"/>
      <c r="I482" s="42" t="str">
        <f>IF(A482="","",IFERROR(SUMIFS(ESTIMATES!$F:$F,ESTIMATES!$A:$A,C482)+SUMIFS(ESTIMATES!$G:$G,ESTIMATES!$A:$A,C482)+SUMIFS(ESTIMATES!$H:$H,ESTIMATES!$A:$A,C482)+SUMIFS(ESTIMATES!$I:$I,ESTIMATES!$A:$A,C482)+SUMIFS(ESTIMATES!$J:$J,ESTIMATES!$A:$A,C482),0))</f>
        <v/>
      </c>
      <c r="J482" s="44" t="str">
        <f>IF(A482="","",SUMIF('JOB COSTING'!$B:$B,A482,'JOB COSTING'!$I:$I))</f>
        <v/>
      </c>
      <c r="K482" s="44" t="str">
        <f t="shared" si="14"/>
        <v/>
      </c>
      <c r="L482" s="52">
        <f t="shared" si="15"/>
        <v>0</v>
      </c>
    </row>
    <row r="483" spans="1:12" s="53" customFormat="1" x14ac:dyDescent="0.25">
      <c r="A483" s="40"/>
      <c r="B483" s="40" t="str">
        <f>IF(C483="","",IFERROR(INDEX(ESTIMATES!$B:$B,MATCH(C483,ESTIMATES!$A:$A,0)),""))</f>
        <v/>
      </c>
      <c r="C483" s="40"/>
      <c r="D483" s="40"/>
      <c r="E483" s="41"/>
      <c r="F483" s="41"/>
      <c r="G483" s="51"/>
      <c r="H483" s="42"/>
      <c r="I483" s="42" t="str">
        <f>IF(A483="","",IFERROR(SUMIFS(ESTIMATES!$F:$F,ESTIMATES!$A:$A,C483)+SUMIFS(ESTIMATES!$G:$G,ESTIMATES!$A:$A,C483)+SUMIFS(ESTIMATES!$H:$H,ESTIMATES!$A:$A,C483)+SUMIFS(ESTIMATES!$I:$I,ESTIMATES!$A:$A,C483)+SUMIFS(ESTIMATES!$J:$J,ESTIMATES!$A:$A,C483),0))</f>
        <v/>
      </c>
      <c r="J483" s="44" t="str">
        <f>IF(A483="","",SUMIF('JOB COSTING'!$B:$B,A483,'JOB COSTING'!$I:$I))</f>
        <v/>
      </c>
      <c r="K483" s="44" t="str">
        <f t="shared" si="14"/>
        <v/>
      </c>
      <c r="L483" s="52">
        <f t="shared" si="15"/>
        <v>0</v>
      </c>
    </row>
    <row r="484" spans="1:12" s="53" customFormat="1" x14ac:dyDescent="0.25">
      <c r="A484" s="40"/>
      <c r="B484" s="40" t="str">
        <f>IF(C484="","",IFERROR(INDEX(ESTIMATES!$B:$B,MATCH(C484,ESTIMATES!$A:$A,0)),""))</f>
        <v/>
      </c>
      <c r="C484" s="40"/>
      <c r="D484" s="40"/>
      <c r="E484" s="41"/>
      <c r="F484" s="41"/>
      <c r="G484" s="51"/>
      <c r="H484" s="42"/>
      <c r="I484" s="42" t="str">
        <f>IF(A484="","",IFERROR(SUMIFS(ESTIMATES!$F:$F,ESTIMATES!$A:$A,C484)+SUMIFS(ESTIMATES!$G:$G,ESTIMATES!$A:$A,C484)+SUMIFS(ESTIMATES!$H:$H,ESTIMATES!$A:$A,C484)+SUMIFS(ESTIMATES!$I:$I,ESTIMATES!$A:$A,C484)+SUMIFS(ESTIMATES!$J:$J,ESTIMATES!$A:$A,C484),0))</f>
        <v/>
      </c>
      <c r="J484" s="44" t="str">
        <f>IF(A484="","",SUMIF('JOB COSTING'!$B:$B,A484,'JOB COSTING'!$I:$I))</f>
        <v/>
      </c>
      <c r="K484" s="44" t="str">
        <f t="shared" si="14"/>
        <v/>
      </c>
      <c r="L484" s="52">
        <f t="shared" si="15"/>
        <v>0</v>
      </c>
    </row>
    <row r="485" spans="1:12" s="53" customFormat="1" x14ac:dyDescent="0.25">
      <c r="A485" s="40"/>
      <c r="B485" s="40" t="str">
        <f>IF(C485="","",IFERROR(INDEX(ESTIMATES!$B:$B,MATCH(C485,ESTIMATES!$A:$A,0)),""))</f>
        <v/>
      </c>
      <c r="C485" s="40"/>
      <c r="D485" s="40"/>
      <c r="E485" s="41"/>
      <c r="F485" s="41"/>
      <c r="G485" s="51"/>
      <c r="H485" s="42"/>
      <c r="I485" s="42" t="str">
        <f>IF(A485="","",IFERROR(SUMIFS(ESTIMATES!$F:$F,ESTIMATES!$A:$A,C485)+SUMIFS(ESTIMATES!$G:$G,ESTIMATES!$A:$A,C485)+SUMIFS(ESTIMATES!$H:$H,ESTIMATES!$A:$A,C485)+SUMIFS(ESTIMATES!$I:$I,ESTIMATES!$A:$A,C485)+SUMIFS(ESTIMATES!$J:$J,ESTIMATES!$A:$A,C485),0))</f>
        <v/>
      </c>
      <c r="J485" s="44" t="str">
        <f>IF(A485="","",SUMIF('JOB COSTING'!$B:$B,A485,'JOB COSTING'!$I:$I))</f>
        <v/>
      </c>
      <c r="K485" s="44" t="str">
        <f t="shared" si="14"/>
        <v/>
      </c>
      <c r="L485" s="52">
        <f t="shared" si="15"/>
        <v>0</v>
      </c>
    </row>
    <row r="486" spans="1:12" s="53" customFormat="1" x14ac:dyDescent="0.25">
      <c r="A486" s="40"/>
      <c r="B486" s="40" t="str">
        <f>IF(C486="","",IFERROR(INDEX(ESTIMATES!$B:$B,MATCH(C486,ESTIMATES!$A:$A,0)),""))</f>
        <v/>
      </c>
      <c r="C486" s="40"/>
      <c r="D486" s="40"/>
      <c r="E486" s="41"/>
      <c r="F486" s="41"/>
      <c r="G486" s="51"/>
      <c r="H486" s="42"/>
      <c r="I486" s="42" t="str">
        <f>IF(A486="","",IFERROR(SUMIFS(ESTIMATES!$F:$F,ESTIMATES!$A:$A,C486)+SUMIFS(ESTIMATES!$G:$G,ESTIMATES!$A:$A,C486)+SUMIFS(ESTIMATES!$H:$H,ESTIMATES!$A:$A,C486)+SUMIFS(ESTIMATES!$I:$I,ESTIMATES!$A:$A,C486)+SUMIFS(ESTIMATES!$J:$J,ESTIMATES!$A:$A,C486),0))</f>
        <v/>
      </c>
      <c r="J486" s="44" t="str">
        <f>IF(A486="","",SUMIF('JOB COSTING'!$B:$B,A486,'JOB COSTING'!$I:$I))</f>
        <v/>
      </c>
      <c r="K486" s="44" t="str">
        <f t="shared" si="14"/>
        <v/>
      </c>
      <c r="L486" s="52">
        <f t="shared" si="15"/>
        <v>0</v>
      </c>
    </row>
    <row r="487" spans="1:12" s="53" customFormat="1" x14ac:dyDescent="0.25">
      <c r="A487" s="40"/>
      <c r="B487" s="40" t="str">
        <f>IF(C487="","",IFERROR(INDEX(ESTIMATES!$B:$B,MATCH(C487,ESTIMATES!$A:$A,0)),""))</f>
        <v/>
      </c>
      <c r="C487" s="40"/>
      <c r="D487" s="40"/>
      <c r="E487" s="41"/>
      <c r="F487" s="41"/>
      <c r="G487" s="51"/>
      <c r="H487" s="42"/>
      <c r="I487" s="42" t="str">
        <f>IF(A487="","",IFERROR(SUMIFS(ESTIMATES!$F:$F,ESTIMATES!$A:$A,C487)+SUMIFS(ESTIMATES!$G:$G,ESTIMATES!$A:$A,C487)+SUMIFS(ESTIMATES!$H:$H,ESTIMATES!$A:$A,C487)+SUMIFS(ESTIMATES!$I:$I,ESTIMATES!$A:$A,C487)+SUMIFS(ESTIMATES!$J:$J,ESTIMATES!$A:$A,C487),0))</f>
        <v/>
      </c>
      <c r="J487" s="44" t="str">
        <f>IF(A487="","",SUMIF('JOB COSTING'!$B:$B,A487,'JOB COSTING'!$I:$I))</f>
        <v/>
      </c>
      <c r="K487" s="44" t="str">
        <f t="shared" si="14"/>
        <v/>
      </c>
      <c r="L487" s="52">
        <f t="shared" si="15"/>
        <v>0</v>
      </c>
    </row>
    <row r="488" spans="1:12" s="53" customFormat="1" x14ac:dyDescent="0.25">
      <c r="A488" s="40"/>
      <c r="B488" s="40" t="str">
        <f>IF(C488="","",IFERROR(INDEX(ESTIMATES!$B:$B,MATCH(C488,ESTIMATES!$A:$A,0)),""))</f>
        <v/>
      </c>
      <c r="C488" s="40"/>
      <c r="D488" s="40"/>
      <c r="E488" s="41"/>
      <c r="F488" s="41"/>
      <c r="G488" s="51"/>
      <c r="H488" s="42"/>
      <c r="I488" s="42" t="str">
        <f>IF(A488="","",IFERROR(SUMIFS(ESTIMATES!$F:$F,ESTIMATES!$A:$A,C488)+SUMIFS(ESTIMATES!$G:$G,ESTIMATES!$A:$A,C488)+SUMIFS(ESTIMATES!$H:$H,ESTIMATES!$A:$A,C488)+SUMIFS(ESTIMATES!$I:$I,ESTIMATES!$A:$A,C488)+SUMIFS(ESTIMATES!$J:$J,ESTIMATES!$A:$A,C488),0))</f>
        <v/>
      </c>
      <c r="J488" s="44" t="str">
        <f>IF(A488="","",SUMIF('JOB COSTING'!$B:$B,A488,'JOB COSTING'!$I:$I))</f>
        <v/>
      </c>
      <c r="K488" s="44" t="str">
        <f t="shared" si="14"/>
        <v/>
      </c>
      <c r="L488" s="52">
        <f t="shared" si="15"/>
        <v>0</v>
      </c>
    </row>
    <row r="489" spans="1:12" s="53" customFormat="1" x14ac:dyDescent="0.25">
      <c r="A489" s="40"/>
      <c r="B489" s="40" t="str">
        <f>IF(C489="","",IFERROR(INDEX(ESTIMATES!$B:$B,MATCH(C489,ESTIMATES!$A:$A,0)),""))</f>
        <v/>
      </c>
      <c r="C489" s="40"/>
      <c r="D489" s="40"/>
      <c r="E489" s="41"/>
      <c r="F489" s="41"/>
      <c r="G489" s="51"/>
      <c r="H489" s="42"/>
      <c r="I489" s="42" t="str">
        <f>IF(A489="","",IFERROR(SUMIFS(ESTIMATES!$F:$F,ESTIMATES!$A:$A,C489)+SUMIFS(ESTIMATES!$G:$G,ESTIMATES!$A:$A,C489)+SUMIFS(ESTIMATES!$H:$H,ESTIMATES!$A:$A,C489)+SUMIFS(ESTIMATES!$I:$I,ESTIMATES!$A:$A,C489)+SUMIFS(ESTIMATES!$J:$J,ESTIMATES!$A:$A,C489),0))</f>
        <v/>
      </c>
      <c r="J489" s="44" t="str">
        <f>IF(A489="","",SUMIF('JOB COSTING'!$B:$B,A489,'JOB COSTING'!$I:$I))</f>
        <v/>
      </c>
      <c r="K489" s="44" t="str">
        <f t="shared" si="14"/>
        <v/>
      </c>
      <c r="L489" s="52">
        <f t="shared" si="15"/>
        <v>0</v>
      </c>
    </row>
    <row r="490" spans="1:12" s="53" customFormat="1" x14ac:dyDescent="0.25">
      <c r="A490" s="40"/>
      <c r="B490" s="40" t="str">
        <f>IF(C490="","",IFERROR(INDEX(ESTIMATES!$B:$B,MATCH(C490,ESTIMATES!$A:$A,0)),""))</f>
        <v/>
      </c>
      <c r="C490" s="40"/>
      <c r="D490" s="40"/>
      <c r="E490" s="41"/>
      <c r="F490" s="41"/>
      <c r="G490" s="51"/>
      <c r="H490" s="42"/>
      <c r="I490" s="42" t="str">
        <f>IF(A490="","",IFERROR(SUMIFS(ESTIMATES!$F:$F,ESTIMATES!$A:$A,C490)+SUMIFS(ESTIMATES!$G:$G,ESTIMATES!$A:$A,C490)+SUMIFS(ESTIMATES!$H:$H,ESTIMATES!$A:$A,C490)+SUMIFS(ESTIMATES!$I:$I,ESTIMATES!$A:$A,C490)+SUMIFS(ESTIMATES!$J:$J,ESTIMATES!$A:$A,C490),0))</f>
        <v/>
      </c>
      <c r="J490" s="44" t="str">
        <f>IF(A490="","",SUMIF('JOB COSTING'!$B:$B,A490,'JOB COSTING'!$I:$I))</f>
        <v/>
      </c>
      <c r="K490" s="44" t="str">
        <f t="shared" si="14"/>
        <v/>
      </c>
      <c r="L490" s="52">
        <f t="shared" si="15"/>
        <v>0</v>
      </c>
    </row>
    <row r="491" spans="1:12" s="53" customFormat="1" x14ac:dyDescent="0.25">
      <c r="A491" s="40"/>
      <c r="B491" s="40" t="str">
        <f>IF(C491="","",IFERROR(INDEX(ESTIMATES!$B:$B,MATCH(C491,ESTIMATES!$A:$A,0)),""))</f>
        <v/>
      </c>
      <c r="C491" s="40"/>
      <c r="D491" s="40"/>
      <c r="E491" s="41"/>
      <c r="F491" s="41"/>
      <c r="G491" s="51"/>
      <c r="H491" s="42"/>
      <c r="I491" s="42" t="str">
        <f>IF(A491="","",IFERROR(SUMIFS(ESTIMATES!$F:$F,ESTIMATES!$A:$A,C491)+SUMIFS(ESTIMATES!$G:$G,ESTIMATES!$A:$A,C491)+SUMIFS(ESTIMATES!$H:$H,ESTIMATES!$A:$A,C491)+SUMIFS(ESTIMATES!$I:$I,ESTIMATES!$A:$A,C491)+SUMIFS(ESTIMATES!$J:$J,ESTIMATES!$A:$A,C491),0))</f>
        <v/>
      </c>
      <c r="J491" s="44" t="str">
        <f>IF(A491="","",SUMIF('JOB COSTING'!$B:$B,A491,'JOB COSTING'!$I:$I))</f>
        <v/>
      </c>
      <c r="K491" s="44" t="str">
        <f t="shared" si="14"/>
        <v/>
      </c>
      <c r="L491" s="52">
        <f t="shared" si="15"/>
        <v>0</v>
      </c>
    </row>
    <row r="492" spans="1:12" s="53" customFormat="1" x14ac:dyDescent="0.25">
      <c r="A492" s="40"/>
      <c r="B492" s="40" t="str">
        <f>IF(C492="","",IFERROR(INDEX(ESTIMATES!$B:$B,MATCH(C492,ESTIMATES!$A:$A,0)),""))</f>
        <v/>
      </c>
      <c r="C492" s="40"/>
      <c r="D492" s="40"/>
      <c r="E492" s="41"/>
      <c r="F492" s="41"/>
      <c r="G492" s="51"/>
      <c r="H492" s="42"/>
      <c r="I492" s="42" t="str">
        <f>IF(A492="","",IFERROR(SUMIFS(ESTIMATES!$F:$F,ESTIMATES!$A:$A,C492)+SUMIFS(ESTIMATES!$G:$G,ESTIMATES!$A:$A,C492)+SUMIFS(ESTIMATES!$H:$H,ESTIMATES!$A:$A,C492)+SUMIFS(ESTIMATES!$I:$I,ESTIMATES!$A:$A,C492)+SUMIFS(ESTIMATES!$J:$J,ESTIMATES!$A:$A,C492),0))</f>
        <v/>
      </c>
      <c r="J492" s="44" t="str">
        <f>IF(A492="","",SUMIF('JOB COSTING'!$B:$B,A492,'JOB COSTING'!$I:$I))</f>
        <v/>
      </c>
      <c r="K492" s="44" t="str">
        <f t="shared" si="14"/>
        <v/>
      </c>
      <c r="L492" s="52">
        <f t="shared" si="15"/>
        <v>0</v>
      </c>
    </row>
    <row r="493" spans="1:12" s="53" customFormat="1" x14ac:dyDescent="0.25">
      <c r="A493" s="40"/>
      <c r="B493" s="40" t="str">
        <f>IF(C493="","",IFERROR(INDEX(ESTIMATES!$B:$B,MATCH(C493,ESTIMATES!$A:$A,0)),""))</f>
        <v/>
      </c>
      <c r="C493" s="40"/>
      <c r="D493" s="40"/>
      <c r="E493" s="41"/>
      <c r="F493" s="41"/>
      <c r="G493" s="51"/>
      <c r="H493" s="42"/>
      <c r="I493" s="42" t="str">
        <f>IF(A493="","",IFERROR(SUMIFS(ESTIMATES!$F:$F,ESTIMATES!$A:$A,C493)+SUMIFS(ESTIMATES!$G:$G,ESTIMATES!$A:$A,C493)+SUMIFS(ESTIMATES!$H:$H,ESTIMATES!$A:$A,C493)+SUMIFS(ESTIMATES!$I:$I,ESTIMATES!$A:$A,C493)+SUMIFS(ESTIMATES!$J:$J,ESTIMATES!$A:$A,C493),0))</f>
        <v/>
      </c>
      <c r="J493" s="44" t="str">
        <f>IF(A493="","",SUMIF('JOB COSTING'!$B:$B,A493,'JOB COSTING'!$I:$I))</f>
        <v/>
      </c>
      <c r="K493" s="44" t="str">
        <f t="shared" si="14"/>
        <v/>
      </c>
      <c r="L493" s="52">
        <f t="shared" si="15"/>
        <v>0</v>
      </c>
    </row>
    <row r="494" spans="1:12" s="53" customFormat="1" x14ac:dyDescent="0.25">
      <c r="A494" s="40"/>
      <c r="B494" s="40" t="str">
        <f>IF(C494="","",IFERROR(INDEX(ESTIMATES!$B:$B,MATCH(C494,ESTIMATES!$A:$A,0)),""))</f>
        <v/>
      </c>
      <c r="C494" s="40"/>
      <c r="D494" s="40"/>
      <c r="E494" s="41"/>
      <c r="F494" s="41"/>
      <c r="G494" s="51"/>
      <c r="H494" s="42"/>
      <c r="I494" s="42" t="str">
        <f>IF(A494="","",IFERROR(SUMIFS(ESTIMATES!$F:$F,ESTIMATES!$A:$A,C494)+SUMIFS(ESTIMATES!$G:$G,ESTIMATES!$A:$A,C494)+SUMIFS(ESTIMATES!$H:$H,ESTIMATES!$A:$A,C494)+SUMIFS(ESTIMATES!$I:$I,ESTIMATES!$A:$A,C494)+SUMIFS(ESTIMATES!$J:$J,ESTIMATES!$A:$A,C494),0))</f>
        <v/>
      </c>
      <c r="J494" s="44" t="str">
        <f>IF(A494="","",SUMIF('JOB COSTING'!$B:$B,A494,'JOB COSTING'!$I:$I))</f>
        <v/>
      </c>
      <c r="K494" s="44" t="str">
        <f t="shared" si="14"/>
        <v/>
      </c>
      <c r="L494" s="52">
        <f t="shared" si="15"/>
        <v>0</v>
      </c>
    </row>
    <row r="495" spans="1:12" s="53" customFormat="1" x14ac:dyDescent="0.25">
      <c r="A495" s="40"/>
      <c r="B495" s="40" t="str">
        <f>IF(C495="","",IFERROR(INDEX(ESTIMATES!$B:$B,MATCH(C495,ESTIMATES!$A:$A,0)),""))</f>
        <v/>
      </c>
      <c r="C495" s="40"/>
      <c r="D495" s="40"/>
      <c r="E495" s="41"/>
      <c r="F495" s="41"/>
      <c r="G495" s="51"/>
      <c r="H495" s="42"/>
      <c r="I495" s="42" t="str">
        <f>IF(A495="","",IFERROR(SUMIFS(ESTIMATES!$F:$F,ESTIMATES!$A:$A,C495)+SUMIFS(ESTIMATES!$G:$G,ESTIMATES!$A:$A,C495)+SUMIFS(ESTIMATES!$H:$H,ESTIMATES!$A:$A,C495)+SUMIFS(ESTIMATES!$I:$I,ESTIMATES!$A:$A,C495)+SUMIFS(ESTIMATES!$J:$J,ESTIMATES!$A:$A,C495),0))</f>
        <v/>
      </c>
      <c r="J495" s="44" t="str">
        <f>IF(A495="","",SUMIF('JOB COSTING'!$B:$B,A495,'JOB COSTING'!$I:$I))</f>
        <v/>
      </c>
      <c r="K495" s="44" t="str">
        <f t="shared" si="14"/>
        <v/>
      </c>
      <c r="L495" s="52">
        <f t="shared" si="15"/>
        <v>0</v>
      </c>
    </row>
    <row r="496" spans="1:12" s="53" customFormat="1" x14ac:dyDescent="0.25">
      <c r="A496" s="40"/>
      <c r="B496" s="40" t="str">
        <f>IF(C496="","",IFERROR(INDEX(ESTIMATES!$B:$B,MATCH(C496,ESTIMATES!$A:$A,0)),""))</f>
        <v/>
      </c>
      <c r="C496" s="40"/>
      <c r="D496" s="40"/>
      <c r="E496" s="41"/>
      <c r="F496" s="41"/>
      <c r="G496" s="51"/>
      <c r="H496" s="42"/>
      <c r="I496" s="42" t="str">
        <f>IF(A496="","",IFERROR(SUMIFS(ESTIMATES!$F:$F,ESTIMATES!$A:$A,C496)+SUMIFS(ESTIMATES!$G:$G,ESTIMATES!$A:$A,C496)+SUMIFS(ESTIMATES!$H:$H,ESTIMATES!$A:$A,C496)+SUMIFS(ESTIMATES!$I:$I,ESTIMATES!$A:$A,C496)+SUMIFS(ESTIMATES!$J:$J,ESTIMATES!$A:$A,C496),0))</f>
        <v/>
      </c>
      <c r="J496" s="44" t="str">
        <f>IF(A496="","",SUMIF('JOB COSTING'!$B:$B,A496,'JOB COSTING'!$I:$I))</f>
        <v/>
      </c>
      <c r="K496" s="44" t="str">
        <f t="shared" si="14"/>
        <v/>
      </c>
      <c r="L496" s="52">
        <f t="shared" si="15"/>
        <v>0</v>
      </c>
    </row>
    <row r="497" spans="1:12" s="53" customFormat="1" x14ac:dyDescent="0.25">
      <c r="A497" s="40"/>
      <c r="B497" s="40" t="str">
        <f>IF(C497="","",IFERROR(INDEX(ESTIMATES!$B:$B,MATCH(C497,ESTIMATES!$A:$A,0)),""))</f>
        <v/>
      </c>
      <c r="C497" s="40"/>
      <c r="D497" s="40"/>
      <c r="E497" s="41"/>
      <c r="F497" s="41"/>
      <c r="G497" s="51"/>
      <c r="H497" s="42"/>
      <c r="I497" s="42" t="str">
        <f>IF(A497="","",IFERROR(SUMIFS(ESTIMATES!$F:$F,ESTIMATES!$A:$A,C497)+SUMIFS(ESTIMATES!$G:$G,ESTIMATES!$A:$A,C497)+SUMIFS(ESTIMATES!$H:$H,ESTIMATES!$A:$A,C497)+SUMIFS(ESTIMATES!$I:$I,ESTIMATES!$A:$A,C497)+SUMIFS(ESTIMATES!$J:$J,ESTIMATES!$A:$A,C497),0))</f>
        <v/>
      </c>
      <c r="J497" s="44" t="str">
        <f>IF(A497="","",SUMIF('JOB COSTING'!$B:$B,A497,'JOB COSTING'!$I:$I))</f>
        <v/>
      </c>
      <c r="K497" s="44" t="str">
        <f t="shared" si="14"/>
        <v/>
      </c>
      <c r="L497" s="52">
        <f t="shared" si="15"/>
        <v>0</v>
      </c>
    </row>
    <row r="498" spans="1:12" s="53" customFormat="1" x14ac:dyDescent="0.25">
      <c r="A498" s="40"/>
      <c r="B498" s="40" t="str">
        <f>IF(C498="","",IFERROR(INDEX(ESTIMATES!$B:$B,MATCH(C498,ESTIMATES!$A:$A,0)),""))</f>
        <v/>
      </c>
      <c r="C498" s="40"/>
      <c r="D498" s="40"/>
      <c r="E498" s="41"/>
      <c r="F498" s="41"/>
      <c r="G498" s="51"/>
      <c r="H498" s="42"/>
      <c r="I498" s="42" t="str">
        <f>IF(A498="","",IFERROR(SUMIFS(ESTIMATES!$F:$F,ESTIMATES!$A:$A,C498)+SUMIFS(ESTIMATES!$G:$G,ESTIMATES!$A:$A,C498)+SUMIFS(ESTIMATES!$H:$H,ESTIMATES!$A:$A,C498)+SUMIFS(ESTIMATES!$I:$I,ESTIMATES!$A:$A,C498)+SUMIFS(ESTIMATES!$J:$J,ESTIMATES!$A:$A,C498),0))</f>
        <v/>
      </c>
      <c r="J498" s="44" t="str">
        <f>IF(A498="","",SUMIF('JOB COSTING'!$B:$B,A498,'JOB COSTING'!$I:$I))</f>
        <v/>
      </c>
      <c r="K498" s="44" t="str">
        <f t="shared" si="14"/>
        <v/>
      </c>
      <c r="L498" s="52">
        <f t="shared" si="15"/>
        <v>0</v>
      </c>
    </row>
    <row r="499" spans="1:12" s="53" customFormat="1" x14ac:dyDescent="0.25">
      <c r="A499" s="40"/>
      <c r="B499" s="40" t="str">
        <f>IF(C499="","",IFERROR(INDEX(ESTIMATES!$B:$B,MATCH(C499,ESTIMATES!$A:$A,0)),""))</f>
        <v/>
      </c>
      <c r="C499" s="40"/>
      <c r="D499" s="40"/>
      <c r="E499" s="41"/>
      <c r="F499" s="41"/>
      <c r="G499" s="51"/>
      <c r="H499" s="42"/>
      <c r="I499" s="42" t="str">
        <f>IF(A499="","",IFERROR(SUMIFS(ESTIMATES!$F:$F,ESTIMATES!$A:$A,C499)+SUMIFS(ESTIMATES!$G:$G,ESTIMATES!$A:$A,C499)+SUMIFS(ESTIMATES!$H:$H,ESTIMATES!$A:$A,C499)+SUMIFS(ESTIMATES!$I:$I,ESTIMATES!$A:$A,C499)+SUMIFS(ESTIMATES!$J:$J,ESTIMATES!$A:$A,C499),0))</f>
        <v/>
      </c>
      <c r="J499" s="44" t="str">
        <f>IF(A499="","",SUMIF('JOB COSTING'!$B:$B,A499,'JOB COSTING'!$I:$I))</f>
        <v/>
      </c>
      <c r="K499" s="44" t="str">
        <f t="shared" si="14"/>
        <v/>
      </c>
      <c r="L499" s="52">
        <f t="shared" si="15"/>
        <v>0</v>
      </c>
    </row>
    <row r="500" spans="1:12" s="53" customFormat="1" x14ac:dyDescent="0.25">
      <c r="A500" s="40"/>
      <c r="B500" s="40" t="str">
        <f>IF(C500="","",IFERROR(INDEX(ESTIMATES!$B:$B,MATCH(C500,ESTIMATES!$A:$A,0)),""))</f>
        <v/>
      </c>
      <c r="C500" s="40"/>
      <c r="D500" s="40"/>
      <c r="E500" s="41"/>
      <c r="F500" s="41"/>
      <c r="G500" s="51"/>
      <c r="H500" s="42"/>
      <c r="I500" s="42" t="str">
        <f>IF(A500="","",IFERROR(SUMIFS(ESTIMATES!$F:$F,ESTIMATES!$A:$A,C500)+SUMIFS(ESTIMATES!$G:$G,ESTIMATES!$A:$A,C500)+SUMIFS(ESTIMATES!$H:$H,ESTIMATES!$A:$A,C500)+SUMIFS(ESTIMATES!$I:$I,ESTIMATES!$A:$A,C500)+SUMIFS(ESTIMATES!$J:$J,ESTIMATES!$A:$A,C500),0))</f>
        <v/>
      </c>
      <c r="J500" s="44" t="str">
        <f>IF(A500="","",SUMIF('JOB COSTING'!$B:$B,A500,'JOB COSTING'!$I:$I))</f>
        <v/>
      </c>
      <c r="K500" s="44" t="str">
        <f t="shared" si="14"/>
        <v/>
      </c>
      <c r="L500" s="52">
        <f t="shared" si="15"/>
        <v>0</v>
      </c>
    </row>
  </sheetData>
  <conditionalFormatting sqref="G2:G500">
    <cfRule type="expression" dxfId="11" priority="2">
      <formula>G2="Cancelled"</formula>
    </cfRule>
    <cfRule type="expression" dxfId="10" priority="3">
      <formula>G2="Completed"</formula>
    </cfRule>
    <cfRule type="containsText" dxfId="9" priority="4" operator="containsText" text="Active">
      <formula>NOT(ISERROR(SEARCH("Active",G2)))</formula>
    </cfRule>
  </conditionalFormatting>
  <dataValidations count="2">
    <dataValidation type="list" showInputMessage="1" showErrorMessage="1" sqref="B2:B998">
      <formula1>CustomerIDs</formula1>
      <formula2>0</formula2>
    </dataValidation>
    <dataValidation type="list" showInputMessage="1" showErrorMessage="1" sqref="G2:G998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topLeftCell="D1" zoomScaleNormal="100" workbookViewId="0">
      <pane ySplit="1" topLeftCell="A2" activePane="bottomLeft" state="frozen"/>
      <selection activeCell="D1" sqref="D1"/>
      <selection pane="bottomLeft" activeCell="A6" sqref="A6"/>
    </sheetView>
  </sheetViews>
  <sheetFormatPr defaultColWidth="8.7109375" defaultRowHeight="15" customHeight="1" x14ac:dyDescent="0.25"/>
  <cols>
    <col min="1" max="1" width="15.85546875" customWidth="1"/>
    <col min="2" max="2" width="14.42578125" customWidth="1"/>
    <col min="3" max="3" width="15.7109375" style="21" customWidth="1"/>
    <col min="4" max="4" width="20.7109375" customWidth="1"/>
    <col min="5" max="5" width="30.7109375" customWidth="1"/>
    <col min="6" max="6" width="34" customWidth="1"/>
    <col min="7" max="7" width="18.42578125" customWidth="1"/>
    <col min="8" max="8" width="19.140625" customWidth="1"/>
    <col min="9" max="9" width="30.7109375" customWidth="1"/>
    <col min="10" max="10" width="21.5703125" bestFit="1" customWidth="1"/>
  </cols>
  <sheetData>
    <row r="1" spans="1:10" ht="23.25" customHeight="1" x14ac:dyDescent="0.25">
      <c r="A1" s="37" t="s">
        <v>162</v>
      </c>
      <c r="B1" s="54" t="s">
        <v>152</v>
      </c>
      <c r="C1" s="55" t="s">
        <v>163</v>
      </c>
      <c r="D1" s="37" t="s">
        <v>164</v>
      </c>
      <c r="E1" s="37" t="s">
        <v>165</v>
      </c>
      <c r="F1" s="37" t="s">
        <v>166</v>
      </c>
      <c r="G1" s="37" t="s">
        <v>167</v>
      </c>
      <c r="H1" s="37" t="s">
        <v>168</v>
      </c>
      <c r="I1" s="37" t="s">
        <v>169</v>
      </c>
      <c r="J1" s="37" t="s">
        <v>103</v>
      </c>
    </row>
    <row r="2" spans="1:10" x14ac:dyDescent="0.25">
      <c r="A2" s="40" t="s">
        <v>170</v>
      </c>
      <c r="B2" s="51" t="s">
        <v>161</v>
      </c>
      <c r="C2" s="41">
        <v>46274</v>
      </c>
      <c r="D2" s="40" t="s">
        <v>39</v>
      </c>
      <c r="E2" s="40" t="s">
        <v>171</v>
      </c>
      <c r="F2" s="40" t="s">
        <v>172</v>
      </c>
      <c r="G2" s="42">
        <v>1</v>
      </c>
      <c r="H2" s="42">
        <v>3000</v>
      </c>
      <c r="I2" s="56">
        <f t="shared" ref="I2:I65" si="0">IF(B2="","",G2*H2)</f>
        <v>3000</v>
      </c>
      <c r="J2" s="40" t="s">
        <v>173</v>
      </c>
    </row>
    <row r="3" spans="1:10" x14ac:dyDescent="0.25">
      <c r="A3" s="40" t="s">
        <v>174</v>
      </c>
      <c r="B3" s="51" t="s">
        <v>161</v>
      </c>
      <c r="C3" s="41">
        <v>46274</v>
      </c>
      <c r="D3" s="40" t="s">
        <v>51</v>
      </c>
      <c r="E3" s="40" t="s">
        <v>175</v>
      </c>
      <c r="F3" s="40" t="s">
        <v>176</v>
      </c>
      <c r="G3" s="42">
        <v>1</v>
      </c>
      <c r="H3" s="42">
        <v>2500</v>
      </c>
      <c r="I3" s="56">
        <f t="shared" si="0"/>
        <v>2500</v>
      </c>
      <c r="J3" s="40" t="s">
        <v>177</v>
      </c>
    </row>
    <row r="4" spans="1:10" x14ac:dyDescent="0.25">
      <c r="A4" s="40" t="s">
        <v>178</v>
      </c>
      <c r="B4" s="51" t="s">
        <v>161</v>
      </c>
      <c r="C4" s="41">
        <v>46274</v>
      </c>
      <c r="D4" s="40" t="s">
        <v>64</v>
      </c>
      <c r="E4" s="40" t="s">
        <v>179</v>
      </c>
      <c r="F4" s="40" t="s">
        <v>180</v>
      </c>
      <c r="G4" s="42">
        <v>1</v>
      </c>
      <c r="H4" s="42">
        <v>2500</v>
      </c>
      <c r="I4" s="56">
        <f t="shared" si="0"/>
        <v>2500</v>
      </c>
      <c r="J4" s="40" t="s">
        <v>181</v>
      </c>
    </row>
    <row r="5" spans="1:10" x14ac:dyDescent="0.25">
      <c r="A5" s="40"/>
      <c r="B5" s="51"/>
      <c r="C5" s="41"/>
      <c r="D5" s="40"/>
      <c r="E5" s="40"/>
      <c r="F5" s="40"/>
      <c r="G5" s="42"/>
      <c r="H5" s="42"/>
      <c r="I5" s="56" t="str">
        <f t="shared" si="0"/>
        <v/>
      </c>
      <c r="J5" s="40"/>
    </row>
    <row r="6" spans="1:10" x14ac:dyDescent="0.25">
      <c r="A6" s="40"/>
      <c r="B6" s="51"/>
      <c r="C6" s="41"/>
      <c r="D6" s="40"/>
      <c r="E6" s="40"/>
      <c r="F6" s="40"/>
      <c r="G6" s="42"/>
      <c r="H6" s="42"/>
      <c r="I6" s="56" t="str">
        <f t="shared" si="0"/>
        <v/>
      </c>
      <c r="J6" s="40"/>
    </row>
    <row r="7" spans="1:10" x14ac:dyDescent="0.25">
      <c r="A7" s="40"/>
      <c r="B7" s="51"/>
      <c r="C7" s="41"/>
      <c r="D7" s="40"/>
      <c r="E7" s="40"/>
      <c r="F7" s="40"/>
      <c r="G7" s="42"/>
      <c r="H7" s="42"/>
      <c r="I7" s="56" t="str">
        <f t="shared" si="0"/>
        <v/>
      </c>
      <c r="J7" s="40"/>
    </row>
    <row r="8" spans="1:10" x14ac:dyDescent="0.25">
      <c r="A8" s="40"/>
      <c r="B8" s="51"/>
      <c r="C8" s="41"/>
      <c r="D8" s="40"/>
      <c r="E8" s="40"/>
      <c r="F8" s="40"/>
      <c r="G8" s="42"/>
      <c r="H8" s="42"/>
      <c r="I8" s="56" t="str">
        <f t="shared" si="0"/>
        <v/>
      </c>
      <c r="J8" s="40"/>
    </row>
    <row r="9" spans="1:10" x14ac:dyDescent="0.25">
      <c r="A9" s="40"/>
      <c r="B9" s="51"/>
      <c r="C9" s="41"/>
      <c r="D9" s="40"/>
      <c r="E9" s="40"/>
      <c r="F9" s="40"/>
      <c r="G9" s="42"/>
      <c r="H9" s="42"/>
      <c r="I9" s="56" t="str">
        <f t="shared" si="0"/>
        <v/>
      </c>
      <c r="J9" s="40"/>
    </row>
    <row r="10" spans="1:10" x14ac:dyDescent="0.25">
      <c r="A10" s="40"/>
      <c r="B10" s="51"/>
      <c r="C10" s="41"/>
      <c r="D10" s="40"/>
      <c r="E10" s="40"/>
      <c r="F10" s="40"/>
      <c r="G10" s="42"/>
      <c r="H10" s="42"/>
      <c r="I10" s="56" t="str">
        <f t="shared" si="0"/>
        <v/>
      </c>
      <c r="J10" s="40"/>
    </row>
    <row r="11" spans="1:10" x14ac:dyDescent="0.25">
      <c r="A11" s="40"/>
      <c r="B11" s="51"/>
      <c r="C11" s="41"/>
      <c r="D11" s="40"/>
      <c r="E11" s="40"/>
      <c r="F11" s="40"/>
      <c r="G11" s="42"/>
      <c r="H11" s="42"/>
      <c r="I11" s="56" t="str">
        <f t="shared" si="0"/>
        <v/>
      </c>
      <c r="J11" s="40"/>
    </row>
    <row r="12" spans="1:10" x14ac:dyDescent="0.25">
      <c r="A12" s="40"/>
      <c r="B12" s="51"/>
      <c r="C12" s="41"/>
      <c r="D12" s="40"/>
      <c r="E12" s="40"/>
      <c r="F12" s="40"/>
      <c r="G12" s="42"/>
      <c r="H12" s="42"/>
      <c r="I12" s="56" t="str">
        <f t="shared" si="0"/>
        <v/>
      </c>
      <c r="J12" s="40"/>
    </row>
    <row r="13" spans="1:10" x14ac:dyDescent="0.25">
      <c r="A13" s="40"/>
      <c r="B13" s="51"/>
      <c r="C13" s="41"/>
      <c r="D13" s="40"/>
      <c r="E13" s="40"/>
      <c r="F13" s="40"/>
      <c r="G13" s="42"/>
      <c r="H13" s="42"/>
      <c r="I13" s="56" t="str">
        <f t="shared" si="0"/>
        <v/>
      </c>
      <c r="J13" s="40"/>
    </row>
    <row r="14" spans="1:10" x14ac:dyDescent="0.25">
      <c r="A14" s="40"/>
      <c r="B14" s="51"/>
      <c r="C14" s="41"/>
      <c r="D14" s="40"/>
      <c r="E14" s="40"/>
      <c r="F14" s="40"/>
      <c r="G14" s="42"/>
      <c r="H14" s="42"/>
      <c r="I14" s="56" t="str">
        <f t="shared" si="0"/>
        <v/>
      </c>
      <c r="J14" s="40"/>
    </row>
    <row r="15" spans="1:10" x14ac:dyDescent="0.25">
      <c r="A15" s="40"/>
      <c r="B15" s="51"/>
      <c r="C15" s="41"/>
      <c r="D15" s="40"/>
      <c r="E15" s="40"/>
      <c r="F15" s="40"/>
      <c r="G15" s="42"/>
      <c r="H15" s="42"/>
      <c r="I15" s="56" t="str">
        <f t="shared" si="0"/>
        <v/>
      </c>
      <c r="J15" s="40"/>
    </row>
    <row r="16" spans="1:10" x14ac:dyDescent="0.25">
      <c r="A16" s="40"/>
      <c r="B16" s="51"/>
      <c r="C16" s="41"/>
      <c r="D16" s="40"/>
      <c r="E16" s="40"/>
      <c r="F16" s="40"/>
      <c r="G16" s="42"/>
      <c r="H16" s="42"/>
      <c r="I16" s="56" t="str">
        <f t="shared" si="0"/>
        <v/>
      </c>
      <c r="J16" s="40"/>
    </row>
    <row r="17" spans="1:10" x14ac:dyDescent="0.25">
      <c r="A17" s="40"/>
      <c r="B17" s="51"/>
      <c r="C17" s="41"/>
      <c r="D17" s="40"/>
      <c r="E17" s="40"/>
      <c r="F17" s="40"/>
      <c r="G17" s="42"/>
      <c r="H17" s="42"/>
      <c r="I17" s="56" t="str">
        <f t="shared" si="0"/>
        <v/>
      </c>
      <c r="J17" s="40"/>
    </row>
    <row r="18" spans="1:10" x14ac:dyDescent="0.25">
      <c r="A18" s="40"/>
      <c r="B18" s="51"/>
      <c r="C18" s="41"/>
      <c r="D18" s="40"/>
      <c r="E18" s="40"/>
      <c r="F18" s="40"/>
      <c r="G18" s="42"/>
      <c r="H18" s="42"/>
      <c r="I18" s="56" t="str">
        <f t="shared" si="0"/>
        <v/>
      </c>
      <c r="J18" s="40"/>
    </row>
    <row r="19" spans="1:10" x14ac:dyDescent="0.25">
      <c r="A19" s="40"/>
      <c r="B19" s="51"/>
      <c r="C19" s="41"/>
      <c r="D19" s="40"/>
      <c r="E19" s="40"/>
      <c r="F19" s="40"/>
      <c r="G19" s="42"/>
      <c r="H19" s="42"/>
      <c r="I19" s="56" t="str">
        <f t="shared" si="0"/>
        <v/>
      </c>
      <c r="J19" s="40"/>
    </row>
    <row r="20" spans="1:10" x14ac:dyDescent="0.25">
      <c r="A20" s="40"/>
      <c r="B20" s="51"/>
      <c r="C20" s="41"/>
      <c r="D20" s="40"/>
      <c r="E20" s="40"/>
      <c r="F20" s="40"/>
      <c r="G20" s="42"/>
      <c r="H20" s="42"/>
      <c r="I20" s="56" t="str">
        <f t="shared" si="0"/>
        <v/>
      </c>
      <c r="J20" s="40"/>
    </row>
    <row r="21" spans="1:10" x14ac:dyDescent="0.25">
      <c r="A21" s="40"/>
      <c r="B21" s="51"/>
      <c r="C21" s="41"/>
      <c r="D21" s="40"/>
      <c r="E21" s="40"/>
      <c r="F21" s="40"/>
      <c r="G21" s="42"/>
      <c r="H21" s="42"/>
      <c r="I21" s="56" t="str">
        <f t="shared" si="0"/>
        <v/>
      </c>
      <c r="J21" s="40"/>
    </row>
    <row r="22" spans="1:10" x14ac:dyDescent="0.25">
      <c r="A22" s="40"/>
      <c r="B22" s="51"/>
      <c r="C22" s="41"/>
      <c r="D22" s="40"/>
      <c r="E22" s="40"/>
      <c r="F22" s="40"/>
      <c r="G22" s="42"/>
      <c r="H22" s="42"/>
      <c r="I22" s="56" t="str">
        <f t="shared" si="0"/>
        <v/>
      </c>
      <c r="J22" s="40"/>
    </row>
    <row r="23" spans="1:10" x14ac:dyDescent="0.25">
      <c r="A23" s="40"/>
      <c r="B23" s="51"/>
      <c r="C23" s="41"/>
      <c r="D23" s="40"/>
      <c r="E23" s="40"/>
      <c r="F23" s="40"/>
      <c r="G23" s="42"/>
      <c r="H23" s="42"/>
      <c r="I23" s="56" t="str">
        <f t="shared" si="0"/>
        <v/>
      </c>
      <c r="J23" s="40"/>
    </row>
    <row r="24" spans="1:10" x14ac:dyDescent="0.25">
      <c r="A24" s="40"/>
      <c r="B24" s="51"/>
      <c r="C24" s="41"/>
      <c r="D24" s="40"/>
      <c r="E24" s="40"/>
      <c r="F24" s="40"/>
      <c r="G24" s="42"/>
      <c r="H24" s="42"/>
      <c r="I24" s="56" t="str">
        <f t="shared" si="0"/>
        <v/>
      </c>
      <c r="J24" s="40"/>
    </row>
    <row r="25" spans="1:10" x14ac:dyDescent="0.25">
      <c r="A25" s="40"/>
      <c r="B25" s="51"/>
      <c r="C25" s="41"/>
      <c r="D25" s="40"/>
      <c r="E25" s="40"/>
      <c r="F25" s="40"/>
      <c r="G25" s="42"/>
      <c r="H25" s="42"/>
      <c r="I25" s="56" t="str">
        <f t="shared" si="0"/>
        <v/>
      </c>
      <c r="J25" s="40"/>
    </row>
    <row r="26" spans="1:10" x14ac:dyDescent="0.25">
      <c r="A26" s="40"/>
      <c r="B26" s="51"/>
      <c r="C26" s="41"/>
      <c r="D26" s="40"/>
      <c r="E26" s="40"/>
      <c r="F26" s="40"/>
      <c r="G26" s="42"/>
      <c r="H26" s="42"/>
      <c r="I26" s="56" t="str">
        <f t="shared" si="0"/>
        <v/>
      </c>
      <c r="J26" s="40"/>
    </row>
    <row r="27" spans="1:10" x14ac:dyDescent="0.25">
      <c r="A27" s="40"/>
      <c r="B27" s="51"/>
      <c r="C27" s="41"/>
      <c r="D27" s="40"/>
      <c r="E27" s="40"/>
      <c r="F27" s="40"/>
      <c r="G27" s="42"/>
      <c r="H27" s="42"/>
      <c r="I27" s="56" t="str">
        <f t="shared" si="0"/>
        <v/>
      </c>
      <c r="J27" s="40"/>
    </row>
    <row r="28" spans="1:10" x14ac:dyDescent="0.25">
      <c r="A28" s="40"/>
      <c r="B28" s="51"/>
      <c r="C28" s="41"/>
      <c r="D28" s="40"/>
      <c r="E28" s="40"/>
      <c r="F28" s="40"/>
      <c r="G28" s="42"/>
      <c r="H28" s="42"/>
      <c r="I28" s="56" t="str">
        <f t="shared" si="0"/>
        <v/>
      </c>
      <c r="J28" s="40"/>
    </row>
    <row r="29" spans="1:10" x14ac:dyDescent="0.25">
      <c r="A29" s="40"/>
      <c r="B29" s="51"/>
      <c r="C29" s="41"/>
      <c r="D29" s="40"/>
      <c r="E29" s="40"/>
      <c r="F29" s="40"/>
      <c r="G29" s="42"/>
      <c r="H29" s="42"/>
      <c r="I29" s="56" t="str">
        <f t="shared" si="0"/>
        <v/>
      </c>
      <c r="J29" s="40"/>
    </row>
    <row r="30" spans="1:10" x14ac:dyDescent="0.25">
      <c r="A30" s="40"/>
      <c r="B30" s="51"/>
      <c r="C30" s="41"/>
      <c r="D30" s="40"/>
      <c r="E30" s="40"/>
      <c r="F30" s="40"/>
      <c r="G30" s="42"/>
      <c r="H30" s="42"/>
      <c r="I30" s="56" t="str">
        <f t="shared" si="0"/>
        <v/>
      </c>
      <c r="J30" s="40"/>
    </row>
    <row r="31" spans="1:10" x14ac:dyDescent="0.25">
      <c r="A31" s="40"/>
      <c r="B31" s="51"/>
      <c r="C31" s="41"/>
      <c r="D31" s="40"/>
      <c r="E31" s="40"/>
      <c r="F31" s="40"/>
      <c r="G31" s="42"/>
      <c r="H31" s="42"/>
      <c r="I31" s="56" t="str">
        <f t="shared" si="0"/>
        <v/>
      </c>
      <c r="J31" s="40"/>
    </row>
    <row r="32" spans="1:10" x14ac:dyDescent="0.25">
      <c r="A32" s="40"/>
      <c r="B32" s="51"/>
      <c r="C32" s="41"/>
      <c r="D32" s="40"/>
      <c r="E32" s="40"/>
      <c r="F32" s="40"/>
      <c r="G32" s="42"/>
      <c r="H32" s="42"/>
      <c r="I32" s="56" t="str">
        <f t="shared" si="0"/>
        <v/>
      </c>
      <c r="J32" s="40"/>
    </row>
    <row r="33" spans="1:10" x14ac:dyDescent="0.25">
      <c r="A33" s="40"/>
      <c r="B33" s="51"/>
      <c r="C33" s="41"/>
      <c r="D33" s="40"/>
      <c r="E33" s="40"/>
      <c r="F33" s="40"/>
      <c r="G33" s="42"/>
      <c r="H33" s="42"/>
      <c r="I33" s="56" t="str">
        <f t="shared" si="0"/>
        <v/>
      </c>
      <c r="J33" s="40"/>
    </row>
    <row r="34" spans="1:10" x14ac:dyDescent="0.25">
      <c r="A34" s="40"/>
      <c r="B34" s="51"/>
      <c r="C34" s="41"/>
      <c r="D34" s="40"/>
      <c r="E34" s="40"/>
      <c r="F34" s="40"/>
      <c r="G34" s="42"/>
      <c r="H34" s="42"/>
      <c r="I34" s="56" t="str">
        <f t="shared" si="0"/>
        <v/>
      </c>
      <c r="J34" s="40"/>
    </row>
    <row r="35" spans="1:10" x14ac:dyDescent="0.25">
      <c r="A35" s="40"/>
      <c r="B35" s="51"/>
      <c r="C35" s="41"/>
      <c r="D35" s="40"/>
      <c r="E35" s="40"/>
      <c r="F35" s="40"/>
      <c r="G35" s="42"/>
      <c r="H35" s="42"/>
      <c r="I35" s="56" t="str">
        <f t="shared" si="0"/>
        <v/>
      </c>
      <c r="J35" s="40"/>
    </row>
    <row r="36" spans="1:10" x14ac:dyDescent="0.25">
      <c r="A36" s="40"/>
      <c r="B36" s="51"/>
      <c r="C36" s="41"/>
      <c r="D36" s="40"/>
      <c r="E36" s="40"/>
      <c r="F36" s="40"/>
      <c r="G36" s="42"/>
      <c r="H36" s="42"/>
      <c r="I36" s="56" t="str">
        <f t="shared" si="0"/>
        <v/>
      </c>
      <c r="J36" s="40"/>
    </row>
    <row r="37" spans="1:10" x14ac:dyDescent="0.25">
      <c r="A37" s="40"/>
      <c r="B37" s="51"/>
      <c r="C37" s="41"/>
      <c r="D37" s="40"/>
      <c r="E37" s="40"/>
      <c r="F37" s="40"/>
      <c r="G37" s="42"/>
      <c r="H37" s="42"/>
      <c r="I37" s="56" t="str">
        <f t="shared" si="0"/>
        <v/>
      </c>
      <c r="J37" s="40"/>
    </row>
    <row r="38" spans="1:10" x14ac:dyDescent="0.25">
      <c r="A38" s="40"/>
      <c r="B38" s="51"/>
      <c r="C38" s="41"/>
      <c r="D38" s="40"/>
      <c r="E38" s="40"/>
      <c r="F38" s="40"/>
      <c r="G38" s="42"/>
      <c r="H38" s="42"/>
      <c r="I38" s="56" t="str">
        <f t="shared" si="0"/>
        <v/>
      </c>
      <c r="J38" s="40"/>
    </row>
    <row r="39" spans="1:10" x14ac:dyDescent="0.25">
      <c r="A39" s="40"/>
      <c r="B39" s="51"/>
      <c r="C39" s="41"/>
      <c r="D39" s="40"/>
      <c r="E39" s="40"/>
      <c r="F39" s="40"/>
      <c r="G39" s="42"/>
      <c r="H39" s="42"/>
      <c r="I39" s="56" t="str">
        <f t="shared" si="0"/>
        <v/>
      </c>
      <c r="J39" s="40"/>
    </row>
    <row r="40" spans="1:10" x14ac:dyDescent="0.25">
      <c r="A40" s="40"/>
      <c r="B40" s="51"/>
      <c r="C40" s="41"/>
      <c r="D40" s="40"/>
      <c r="E40" s="40"/>
      <c r="F40" s="40"/>
      <c r="G40" s="42"/>
      <c r="H40" s="42"/>
      <c r="I40" s="56" t="str">
        <f t="shared" si="0"/>
        <v/>
      </c>
      <c r="J40" s="40"/>
    </row>
    <row r="41" spans="1:10" x14ac:dyDescent="0.25">
      <c r="A41" s="40"/>
      <c r="B41" s="51"/>
      <c r="C41" s="41"/>
      <c r="D41" s="40"/>
      <c r="E41" s="40"/>
      <c r="F41" s="40"/>
      <c r="G41" s="42"/>
      <c r="H41" s="42"/>
      <c r="I41" s="56" t="str">
        <f t="shared" si="0"/>
        <v/>
      </c>
      <c r="J41" s="40"/>
    </row>
    <row r="42" spans="1:10" x14ac:dyDescent="0.25">
      <c r="A42" s="40"/>
      <c r="B42" s="51"/>
      <c r="C42" s="41"/>
      <c r="D42" s="40"/>
      <c r="E42" s="40"/>
      <c r="F42" s="40"/>
      <c r="G42" s="42"/>
      <c r="H42" s="42"/>
      <c r="I42" s="56" t="str">
        <f t="shared" si="0"/>
        <v/>
      </c>
      <c r="J42" s="40"/>
    </row>
    <row r="43" spans="1:10" x14ac:dyDescent="0.25">
      <c r="A43" s="40"/>
      <c r="B43" s="51"/>
      <c r="C43" s="41"/>
      <c r="D43" s="40"/>
      <c r="E43" s="40"/>
      <c r="F43" s="40"/>
      <c r="G43" s="42"/>
      <c r="H43" s="42"/>
      <c r="I43" s="56" t="str">
        <f t="shared" si="0"/>
        <v/>
      </c>
      <c r="J43" s="40"/>
    </row>
    <row r="44" spans="1:10" x14ac:dyDescent="0.25">
      <c r="A44" s="40"/>
      <c r="B44" s="51"/>
      <c r="C44" s="41"/>
      <c r="D44" s="40"/>
      <c r="E44" s="40"/>
      <c r="F44" s="40"/>
      <c r="G44" s="42"/>
      <c r="H44" s="42"/>
      <c r="I44" s="56" t="str">
        <f t="shared" si="0"/>
        <v/>
      </c>
      <c r="J44" s="40"/>
    </row>
    <row r="45" spans="1:10" x14ac:dyDescent="0.25">
      <c r="A45" s="40"/>
      <c r="B45" s="51"/>
      <c r="C45" s="41"/>
      <c r="D45" s="40"/>
      <c r="E45" s="40"/>
      <c r="F45" s="40"/>
      <c r="G45" s="42"/>
      <c r="H45" s="42"/>
      <c r="I45" s="56" t="str">
        <f t="shared" si="0"/>
        <v/>
      </c>
      <c r="J45" s="40"/>
    </row>
    <row r="46" spans="1:10" x14ac:dyDescent="0.25">
      <c r="A46" s="40"/>
      <c r="B46" s="51"/>
      <c r="C46" s="41"/>
      <c r="D46" s="40"/>
      <c r="E46" s="40"/>
      <c r="F46" s="40"/>
      <c r="G46" s="42"/>
      <c r="H46" s="42"/>
      <c r="I46" s="56" t="str">
        <f t="shared" si="0"/>
        <v/>
      </c>
      <c r="J46" s="40"/>
    </row>
    <row r="47" spans="1:10" x14ac:dyDescent="0.25">
      <c r="A47" s="40"/>
      <c r="B47" s="51"/>
      <c r="C47" s="41"/>
      <c r="D47" s="40"/>
      <c r="E47" s="40"/>
      <c r="F47" s="40"/>
      <c r="G47" s="42"/>
      <c r="H47" s="42"/>
      <c r="I47" s="56" t="str">
        <f t="shared" si="0"/>
        <v/>
      </c>
      <c r="J47" s="40"/>
    </row>
    <row r="48" spans="1:10" x14ac:dyDescent="0.25">
      <c r="A48" s="40"/>
      <c r="B48" s="51"/>
      <c r="C48" s="41"/>
      <c r="D48" s="40"/>
      <c r="E48" s="40"/>
      <c r="F48" s="40"/>
      <c r="G48" s="42"/>
      <c r="H48" s="42"/>
      <c r="I48" s="56" t="str">
        <f t="shared" si="0"/>
        <v/>
      </c>
      <c r="J48" s="40"/>
    </row>
    <row r="49" spans="1:10" x14ac:dyDescent="0.25">
      <c r="A49" s="40"/>
      <c r="B49" s="51"/>
      <c r="C49" s="41"/>
      <c r="D49" s="40"/>
      <c r="E49" s="40"/>
      <c r="F49" s="40"/>
      <c r="G49" s="42"/>
      <c r="H49" s="42"/>
      <c r="I49" s="56" t="str">
        <f t="shared" si="0"/>
        <v/>
      </c>
      <c r="J49" s="40"/>
    </row>
    <row r="50" spans="1:10" x14ac:dyDescent="0.25">
      <c r="A50" s="40"/>
      <c r="B50" s="51"/>
      <c r="C50" s="41"/>
      <c r="D50" s="40"/>
      <c r="E50" s="40"/>
      <c r="F50" s="40"/>
      <c r="G50" s="42"/>
      <c r="H50" s="42"/>
      <c r="I50" s="56" t="str">
        <f t="shared" si="0"/>
        <v/>
      </c>
      <c r="J50" s="40"/>
    </row>
    <row r="51" spans="1:10" x14ac:dyDescent="0.25">
      <c r="A51" s="40"/>
      <c r="B51" s="51"/>
      <c r="C51" s="41"/>
      <c r="D51" s="40"/>
      <c r="E51" s="40"/>
      <c r="F51" s="40"/>
      <c r="G51" s="42"/>
      <c r="H51" s="42"/>
      <c r="I51" s="56" t="str">
        <f t="shared" si="0"/>
        <v/>
      </c>
      <c r="J51" s="40"/>
    </row>
    <row r="52" spans="1:10" x14ac:dyDescent="0.25">
      <c r="A52" s="40"/>
      <c r="B52" s="51"/>
      <c r="C52" s="41"/>
      <c r="D52" s="40"/>
      <c r="E52" s="40"/>
      <c r="F52" s="40"/>
      <c r="G52" s="42"/>
      <c r="H52" s="42"/>
      <c r="I52" s="56" t="str">
        <f t="shared" si="0"/>
        <v/>
      </c>
      <c r="J52" s="40"/>
    </row>
    <row r="53" spans="1:10" x14ac:dyDescent="0.25">
      <c r="A53" s="40"/>
      <c r="B53" s="51"/>
      <c r="C53" s="41"/>
      <c r="D53" s="40"/>
      <c r="E53" s="40"/>
      <c r="F53" s="40"/>
      <c r="G53" s="42"/>
      <c r="H53" s="42"/>
      <c r="I53" s="56" t="str">
        <f t="shared" si="0"/>
        <v/>
      </c>
      <c r="J53" s="40"/>
    </row>
    <row r="54" spans="1:10" x14ac:dyDescent="0.25">
      <c r="A54" s="40"/>
      <c r="B54" s="51"/>
      <c r="C54" s="41"/>
      <c r="D54" s="40"/>
      <c r="E54" s="40"/>
      <c r="F54" s="40"/>
      <c r="G54" s="42"/>
      <c r="H54" s="42"/>
      <c r="I54" s="56" t="str">
        <f t="shared" si="0"/>
        <v/>
      </c>
      <c r="J54" s="40"/>
    </row>
    <row r="55" spans="1:10" x14ac:dyDescent="0.25">
      <c r="A55" s="40"/>
      <c r="B55" s="51"/>
      <c r="C55" s="41"/>
      <c r="D55" s="40"/>
      <c r="E55" s="40"/>
      <c r="F55" s="40"/>
      <c r="G55" s="42"/>
      <c r="H55" s="42"/>
      <c r="I55" s="56" t="str">
        <f t="shared" si="0"/>
        <v/>
      </c>
      <c r="J55" s="40"/>
    </row>
    <row r="56" spans="1:10" x14ac:dyDescent="0.25">
      <c r="A56" s="40"/>
      <c r="B56" s="51"/>
      <c r="C56" s="41"/>
      <c r="D56" s="40"/>
      <c r="E56" s="40"/>
      <c r="F56" s="40"/>
      <c r="G56" s="42"/>
      <c r="H56" s="42"/>
      <c r="I56" s="56" t="str">
        <f t="shared" si="0"/>
        <v/>
      </c>
      <c r="J56" s="40"/>
    </row>
    <row r="57" spans="1:10" x14ac:dyDescent="0.25">
      <c r="A57" s="40"/>
      <c r="B57" s="51"/>
      <c r="C57" s="41"/>
      <c r="D57" s="40"/>
      <c r="E57" s="40"/>
      <c r="F57" s="40"/>
      <c r="G57" s="42"/>
      <c r="H57" s="42"/>
      <c r="I57" s="56" t="str">
        <f t="shared" si="0"/>
        <v/>
      </c>
      <c r="J57" s="40"/>
    </row>
    <row r="58" spans="1:10" x14ac:dyDescent="0.25">
      <c r="A58" s="40"/>
      <c r="B58" s="51"/>
      <c r="C58" s="41"/>
      <c r="D58" s="40"/>
      <c r="E58" s="40"/>
      <c r="F58" s="40"/>
      <c r="G58" s="42"/>
      <c r="H58" s="42"/>
      <c r="I58" s="56" t="str">
        <f t="shared" si="0"/>
        <v/>
      </c>
      <c r="J58" s="40"/>
    </row>
    <row r="59" spans="1:10" x14ac:dyDescent="0.25">
      <c r="A59" s="40"/>
      <c r="B59" s="51"/>
      <c r="C59" s="41"/>
      <c r="D59" s="40"/>
      <c r="E59" s="40"/>
      <c r="F59" s="40"/>
      <c r="G59" s="42"/>
      <c r="H59" s="42"/>
      <c r="I59" s="56" t="str">
        <f t="shared" si="0"/>
        <v/>
      </c>
      <c r="J59" s="40"/>
    </row>
    <row r="60" spans="1:10" x14ac:dyDescent="0.25">
      <c r="A60" s="40"/>
      <c r="B60" s="51"/>
      <c r="C60" s="41"/>
      <c r="D60" s="40"/>
      <c r="E60" s="40"/>
      <c r="F60" s="40"/>
      <c r="G60" s="42"/>
      <c r="H60" s="42"/>
      <c r="I60" s="56" t="str">
        <f t="shared" si="0"/>
        <v/>
      </c>
      <c r="J60" s="40"/>
    </row>
    <row r="61" spans="1:10" x14ac:dyDescent="0.25">
      <c r="A61" s="40"/>
      <c r="B61" s="51"/>
      <c r="C61" s="41"/>
      <c r="D61" s="40"/>
      <c r="E61" s="40"/>
      <c r="F61" s="40"/>
      <c r="G61" s="42"/>
      <c r="H61" s="42"/>
      <c r="I61" s="56" t="str">
        <f t="shared" si="0"/>
        <v/>
      </c>
      <c r="J61" s="40"/>
    </row>
    <row r="62" spans="1:10" x14ac:dyDescent="0.25">
      <c r="A62" s="40"/>
      <c r="B62" s="51"/>
      <c r="C62" s="41"/>
      <c r="D62" s="40"/>
      <c r="E62" s="40"/>
      <c r="F62" s="40"/>
      <c r="G62" s="42"/>
      <c r="H62" s="42"/>
      <c r="I62" s="56" t="str">
        <f t="shared" si="0"/>
        <v/>
      </c>
      <c r="J62" s="40"/>
    </row>
    <row r="63" spans="1:10" x14ac:dyDescent="0.25">
      <c r="A63" s="40"/>
      <c r="B63" s="51"/>
      <c r="C63" s="41"/>
      <c r="D63" s="40"/>
      <c r="E63" s="40"/>
      <c r="F63" s="40"/>
      <c r="G63" s="42"/>
      <c r="H63" s="42"/>
      <c r="I63" s="56" t="str">
        <f t="shared" si="0"/>
        <v/>
      </c>
      <c r="J63" s="40"/>
    </row>
    <row r="64" spans="1:10" x14ac:dyDescent="0.25">
      <c r="A64" s="40"/>
      <c r="B64" s="51"/>
      <c r="C64" s="41"/>
      <c r="D64" s="40"/>
      <c r="E64" s="40"/>
      <c r="F64" s="40"/>
      <c r="G64" s="42"/>
      <c r="H64" s="42"/>
      <c r="I64" s="56" t="str">
        <f t="shared" si="0"/>
        <v/>
      </c>
      <c r="J64" s="40"/>
    </row>
    <row r="65" spans="1:10" x14ac:dyDescent="0.25">
      <c r="A65" s="40"/>
      <c r="B65" s="51"/>
      <c r="C65" s="41"/>
      <c r="D65" s="40"/>
      <c r="E65" s="40"/>
      <c r="F65" s="40"/>
      <c r="G65" s="42"/>
      <c r="H65" s="42"/>
      <c r="I65" s="56" t="str">
        <f t="shared" si="0"/>
        <v/>
      </c>
      <c r="J65" s="40"/>
    </row>
    <row r="66" spans="1:10" x14ac:dyDescent="0.25">
      <c r="A66" s="40"/>
      <c r="B66" s="51"/>
      <c r="C66" s="41"/>
      <c r="D66" s="40"/>
      <c r="E66" s="40"/>
      <c r="F66" s="40"/>
      <c r="G66" s="42"/>
      <c r="H66" s="42"/>
      <c r="I66" s="56" t="str">
        <f t="shared" ref="I66:I129" si="1">IF(B66="","",G66*H66)</f>
        <v/>
      </c>
      <c r="J66" s="40"/>
    </row>
    <row r="67" spans="1:10" x14ac:dyDescent="0.25">
      <c r="A67" s="40"/>
      <c r="B67" s="51"/>
      <c r="C67" s="41"/>
      <c r="D67" s="40"/>
      <c r="E67" s="40"/>
      <c r="F67" s="40"/>
      <c r="G67" s="42"/>
      <c r="H67" s="42"/>
      <c r="I67" s="56" t="str">
        <f t="shared" si="1"/>
        <v/>
      </c>
      <c r="J67" s="40"/>
    </row>
    <row r="68" spans="1:10" x14ac:dyDescent="0.25">
      <c r="A68" s="40"/>
      <c r="B68" s="51"/>
      <c r="C68" s="41"/>
      <c r="D68" s="40"/>
      <c r="E68" s="40"/>
      <c r="F68" s="40"/>
      <c r="G68" s="42"/>
      <c r="H68" s="42"/>
      <c r="I68" s="56" t="str">
        <f t="shared" si="1"/>
        <v/>
      </c>
      <c r="J68" s="40"/>
    </row>
    <row r="69" spans="1:10" x14ac:dyDescent="0.25">
      <c r="A69" s="40"/>
      <c r="B69" s="51"/>
      <c r="C69" s="41"/>
      <c r="D69" s="40"/>
      <c r="E69" s="40"/>
      <c r="F69" s="40"/>
      <c r="G69" s="42"/>
      <c r="H69" s="42"/>
      <c r="I69" s="56" t="str">
        <f t="shared" si="1"/>
        <v/>
      </c>
      <c r="J69" s="40"/>
    </row>
    <row r="70" spans="1:10" x14ac:dyDescent="0.25">
      <c r="A70" s="40"/>
      <c r="B70" s="51"/>
      <c r="C70" s="41"/>
      <c r="D70" s="40"/>
      <c r="E70" s="40"/>
      <c r="F70" s="40"/>
      <c r="G70" s="42"/>
      <c r="H70" s="42"/>
      <c r="I70" s="56" t="str">
        <f t="shared" si="1"/>
        <v/>
      </c>
      <c r="J70" s="40"/>
    </row>
    <row r="71" spans="1:10" x14ac:dyDescent="0.25">
      <c r="A71" s="40"/>
      <c r="B71" s="51"/>
      <c r="C71" s="41"/>
      <c r="D71" s="40"/>
      <c r="E71" s="40"/>
      <c r="F71" s="40"/>
      <c r="G71" s="42"/>
      <c r="H71" s="42"/>
      <c r="I71" s="56" t="str">
        <f t="shared" si="1"/>
        <v/>
      </c>
      <c r="J71" s="40"/>
    </row>
    <row r="72" spans="1:10" x14ac:dyDescent="0.25">
      <c r="A72" s="40"/>
      <c r="B72" s="51"/>
      <c r="C72" s="41"/>
      <c r="D72" s="40"/>
      <c r="E72" s="40"/>
      <c r="F72" s="40"/>
      <c r="G72" s="42"/>
      <c r="H72" s="42"/>
      <c r="I72" s="56" t="str">
        <f t="shared" si="1"/>
        <v/>
      </c>
      <c r="J72" s="40"/>
    </row>
    <row r="73" spans="1:10" x14ac:dyDescent="0.25">
      <c r="A73" s="40"/>
      <c r="B73" s="51"/>
      <c r="C73" s="41"/>
      <c r="D73" s="40"/>
      <c r="E73" s="40"/>
      <c r="F73" s="40"/>
      <c r="G73" s="42"/>
      <c r="H73" s="42"/>
      <c r="I73" s="56" t="str">
        <f t="shared" si="1"/>
        <v/>
      </c>
      <c r="J73" s="40"/>
    </row>
    <row r="74" spans="1:10" x14ac:dyDescent="0.25">
      <c r="A74" s="40"/>
      <c r="B74" s="51"/>
      <c r="C74" s="41"/>
      <c r="D74" s="40"/>
      <c r="E74" s="40"/>
      <c r="F74" s="40"/>
      <c r="G74" s="42"/>
      <c r="H74" s="42"/>
      <c r="I74" s="56" t="str">
        <f t="shared" si="1"/>
        <v/>
      </c>
      <c r="J74" s="40"/>
    </row>
    <row r="75" spans="1:10" x14ac:dyDescent="0.25">
      <c r="A75" s="40"/>
      <c r="B75" s="51"/>
      <c r="C75" s="41"/>
      <c r="D75" s="40"/>
      <c r="E75" s="40"/>
      <c r="F75" s="40"/>
      <c r="G75" s="42"/>
      <c r="H75" s="42"/>
      <c r="I75" s="56" t="str">
        <f t="shared" si="1"/>
        <v/>
      </c>
      <c r="J75" s="40"/>
    </row>
    <row r="76" spans="1:10" x14ac:dyDescent="0.25">
      <c r="A76" s="40"/>
      <c r="B76" s="51"/>
      <c r="C76" s="41"/>
      <c r="D76" s="40"/>
      <c r="E76" s="40"/>
      <c r="F76" s="40"/>
      <c r="G76" s="42"/>
      <c r="H76" s="42"/>
      <c r="I76" s="56" t="str">
        <f t="shared" si="1"/>
        <v/>
      </c>
      <c r="J76" s="40"/>
    </row>
    <row r="77" spans="1:10" x14ac:dyDescent="0.25">
      <c r="A77" s="40"/>
      <c r="B77" s="51"/>
      <c r="C77" s="41"/>
      <c r="D77" s="40"/>
      <c r="E77" s="40"/>
      <c r="F77" s="40"/>
      <c r="G77" s="42"/>
      <c r="H77" s="42"/>
      <c r="I77" s="56" t="str">
        <f t="shared" si="1"/>
        <v/>
      </c>
      <c r="J77" s="40"/>
    </row>
    <row r="78" spans="1:10" x14ac:dyDescent="0.25">
      <c r="A78" s="40"/>
      <c r="B78" s="51"/>
      <c r="C78" s="41"/>
      <c r="D78" s="40"/>
      <c r="E78" s="40"/>
      <c r="F78" s="40"/>
      <c r="G78" s="42"/>
      <c r="H78" s="42"/>
      <c r="I78" s="56" t="str">
        <f t="shared" si="1"/>
        <v/>
      </c>
      <c r="J78" s="40"/>
    </row>
    <row r="79" spans="1:10" x14ac:dyDescent="0.25">
      <c r="A79" s="40"/>
      <c r="B79" s="51"/>
      <c r="C79" s="41"/>
      <c r="D79" s="40"/>
      <c r="E79" s="40"/>
      <c r="F79" s="40"/>
      <c r="G79" s="42"/>
      <c r="H79" s="42"/>
      <c r="I79" s="56" t="str">
        <f t="shared" si="1"/>
        <v/>
      </c>
      <c r="J79" s="40"/>
    </row>
    <row r="80" spans="1:10" x14ac:dyDescent="0.25">
      <c r="A80" s="40"/>
      <c r="B80" s="51"/>
      <c r="C80" s="41"/>
      <c r="D80" s="40"/>
      <c r="E80" s="40"/>
      <c r="F80" s="40"/>
      <c r="G80" s="42"/>
      <c r="H80" s="42"/>
      <c r="I80" s="56" t="str">
        <f t="shared" si="1"/>
        <v/>
      </c>
      <c r="J80" s="40"/>
    </row>
    <row r="81" spans="1:10" x14ac:dyDescent="0.25">
      <c r="A81" s="40"/>
      <c r="B81" s="51"/>
      <c r="C81" s="41"/>
      <c r="D81" s="40"/>
      <c r="E81" s="40"/>
      <c r="F81" s="40"/>
      <c r="G81" s="42"/>
      <c r="H81" s="42"/>
      <c r="I81" s="56" t="str">
        <f t="shared" si="1"/>
        <v/>
      </c>
      <c r="J81" s="40"/>
    </row>
    <row r="82" spans="1:10" x14ac:dyDescent="0.25">
      <c r="A82" s="40"/>
      <c r="B82" s="51"/>
      <c r="C82" s="41"/>
      <c r="D82" s="40"/>
      <c r="E82" s="40"/>
      <c r="F82" s="40"/>
      <c r="G82" s="42"/>
      <c r="H82" s="42"/>
      <c r="I82" s="56" t="str">
        <f t="shared" si="1"/>
        <v/>
      </c>
      <c r="J82" s="40"/>
    </row>
    <row r="83" spans="1:10" x14ac:dyDescent="0.25">
      <c r="A83" s="40"/>
      <c r="B83" s="51"/>
      <c r="C83" s="41"/>
      <c r="D83" s="40"/>
      <c r="E83" s="40"/>
      <c r="F83" s="40"/>
      <c r="G83" s="42"/>
      <c r="H83" s="42"/>
      <c r="I83" s="56" t="str">
        <f t="shared" si="1"/>
        <v/>
      </c>
      <c r="J83" s="40"/>
    </row>
    <row r="84" spans="1:10" x14ac:dyDescent="0.25">
      <c r="A84" s="40"/>
      <c r="B84" s="51"/>
      <c r="C84" s="41"/>
      <c r="D84" s="40"/>
      <c r="E84" s="40"/>
      <c r="F84" s="40"/>
      <c r="G84" s="42"/>
      <c r="H84" s="42"/>
      <c r="I84" s="56" t="str">
        <f t="shared" si="1"/>
        <v/>
      </c>
      <c r="J84" s="40"/>
    </row>
    <row r="85" spans="1:10" x14ac:dyDescent="0.25">
      <c r="A85" s="40"/>
      <c r="B85" s="51"/>
      <c r="C85" s="41"/>
      <c r="D85" s="40"/>
      <c r="E85" s="40"/>
      <c r="F85" s="40"/>
      <c r="G85" s="42"/>
      <c r="H85" s="42"/>
      <c r="I85" s="56" t="str">
        <f t="shared" si="1"/>
        <v/>
      </c>
      <c r="J85" s="40"/>
    </row>
    <row r="86" spans="1:10" x14ac:dyDescent="0.25">
      <c r="A86" s="40"/>
      <c r="B86" s="51"/>
      <c r="C86" s="41"/>
      <c r="D86" s="40"/>
      <c r="E86" s="40"/>
      <c r="F86" s="40"/>
      <c r="G86" s="42"/>
      <c r="H86" s="42"/>
      <c r="I86" s="56" t="str">
        <f t="shared" si="1"/>
        <v/>
      </c>
      <c r="J86" s="40"/>
    </row>
    <row r="87" spans="1:10" x14ac:dyDescent="0.25">
      <c r="A87" s="40"/>
      <c r="B87" s="51"/>
      <c r="C87" s="41"/>
      <c r="D87" s="40"/>
      <c r="E87" s="40"/>
      <c r="F87" s="40"/>
      <c r="G87" s="42"/>
      <c r="H87" s="42"/>
      <c r="I87" s="56" t="str">
        <f t="shared" si="1"/>
        <v/>
      </c>
      <c r="J87" s="40"/>
    </row>
    <row r="88" spans="1:10" x14ac:dyDescent="0.25">
      <c r="A88" s="40"/>
      <c r="B88" s="51"/>
      <c r="C88" s="41"/>
      <c r="D88" s="40"/>
      <c r="E88" s="40"/>
      <c r="F88" s="40"/>
      <c r="G88" s="42"/>
      <c r="H88" s="42"/>
      <c r="I88" s="56" t="str">
        <f t="shared" si="1"/>
        <v/>
      </c>
      <c r="J88" s="40"/>
    </row>
    <row r="89" spans="1:10" x14ac:dyDescent="0.25">
      <c r="A89" s="40"/>
      <c r="B89" s="51"/>
      <c r="C89" s="41"/>
      <c r="D89" s="40"/>
      <c r="E89" s="40"/>
      <c r="F89" s="40"/>
      <c r="G89" s="42"/>
      <c r="H89" s="42"/>
      <c r="I89" s="56" t="str">
        <f t="shared" si="1"/>
        <v/>
      </c>
      <c r="J89" s="40"/>
    </row>
    <row r="90" spans="1:10" x14ac:dyDescent="0.25">
      <c r="A90" s="40"/>
      <c r="B90" s="51"/>
      <c r="C90" s="41"/>
      <c r="D90" s="40"/>
      <c r="E90" s="40"/>
      <c r="F90" s="40"/>
      <c r="G90" s="42"/>
      <c r="H90" s="42"/>
      <c r="I90" s="56" t="str">
        <f t="shared" si="1"/>
        <v/>
      </c>
      <c r="J90" s="40"/>
    </row>
    <row r="91" spans="1:10" x14ac:dyDescent="0.25">
      <c r="A91" s="40"/>
      <c r="B91" s="51"/>
      <c r="C91" s="41"/>
      <c r="D91" s="40"/>
      <c r="E91" s="40"/>
      <c r="F91" s="40"/>
      <c r="G91" s="42"/>
      <c r="H91" s="42"/>
      <c r="I91" s="56" t="str">
        <f t="shared" si="1"/>
        <v/>
      </c>
      <c r="J91" s="40"/>
    </row>
    <row r="92" spans="1:10" x14ac:dyDescent="0.25">
      <c r="A92" s="40"/>
      <c r="B92" s="51"/>
      <c r="C92" s="41"/>
      <c r="D92" s="40"/>
      <c r="E92" s="40"/>
      <c r="F92" s="40"/>
      <c r="G92" s="42"/>
      <c r="H92" s="42"/>
      <c r="I92" s="56" t="str">
        <f t="shared" si="1"/>
        <v/>
      </c>
      <c r="J92" s="40"/>
    </row>
    <row r="93" spans="1:10" x14ac:dyDescent="0.25">
      <c r="A93" s="40"/>
      <c r="B93" s="51"/>
      <c r="C93" s="41"/>
      <c r="D93" s="40"/>
      <c r="E93" s="40"/>
      <c r="F93" s="40"/>
      <c r="G93" s="42"/>
      <c r="H93" s="42"/>
      <c r="I93" s="56" t="str">
        <f t="shared" si="1"/>
        <v/>
      </c>
      <c r="J93" s="40"/>
    </row>
    <row r="94" spans="1:10" x14ac:dyDescent="0.25">
      <c r="A94" s="40"/>
      <c r="B94" s="51"/>
      <c r="C94" s="41"/>
      <c r="D94" s="40"/>
      <c r="E94" s="40"/>
      <c r="F94" s="40"/>
      <c r="G94" s="42"/>
      <c r="H94" s="42"/>
      <c r="I94" s="56" t="str">
        <f t="shared" si="1"/>
        <v/>
      </c>
      <c r="J94" s="40"/>
    </row>
    <row r="95" spans="1:10" x14ac:dyDescent="0.25">
      <c r="A95" s="40"/>
      <c r="B95" s="51"/>
      <c r="C95" s="41"/>
      <c r="D95" s="40"/>
      <c r="E95" s="40"/>
      <c r="F95" s="40"/>
      <c r="G95" s="42"/>
      <c r="H95" s="42"/>
      <c r="I95" s="56" t="str">
        <f t="shared" si="1"/>
        <v/>
      </c>
      <c r="J95" s="40"/>
    </row>
    <row r="96" spans="1:10" x14ac:dyDescent="0.25">
      <c r="A96" s="40"/>
      <c r="B96" s="51"/>
      <c r="C96" s="41"/>
      <c r="D96" s="40"/>
      <c r="E96" s="40"/>
      <c r="F96" s="40"/>
      <c r="G96" s="42"/>
      <c r="H96" s="42"/>
      <c r="I96" s="56" t="str">
        <f t="shared" si="1"/>
        <v/>
      </c>
      <c r="J96" s="40"/>
    </row>
    <row r="97" spans="1:10" x14ac:dyDescent="0.25">
      <c r="A97" s="40"/>
      <c r="B97" s="51"/>
      <c r="C97" s="41"/>
      <c r="D97" s="40"/>
      <c r="E97" s="40"/>
      <c r="F97" s="40"/>
      <c r="G97" s="42"/>
      <c r="H97" s="42"/>
      <c r="I97" s="56" t="str">
        <f t="shared" si="1"/>
        <v/>
      </c>
      <c r="J97" s="40"/>
    </row>
    <row r="98" spans="1:10" x14ac:dyDescent="0.25">
      <c r="A98" s="40"/>
      <c r="B98" s="51"/>
      <c r="C98" s="41"/>
      <c r="D98" s="40"/>
      <c r="E98" s="40"/>
      <c r="F98" s="40"/>
      <c r="G98" s="42"/>
      <c r="H98" s="42"/>
      <c r="I98" s="56" t="str">
        <f t="shared" si="1"/>
        <v/>
      </c>
      <c r="J98" s="40"/>
    </row>
    <row r="99" spans="1:10" x14ac:dyDescent="0.25">
      <c r="A99" s="40"/>
      <c r="B99" s="51"/>
      <c r="C99" s="41"/>
      <c r="D99" s="40"/>
      <c r="E99" s="40"/>
      <c r="F99" s="40"/>
      <c r="G99" s="42"/>
      <c r="H99" s="42"/>
      <c r="I99" s="56" t="str">
        <f t="shared" si="1"/>
        <v/>
      </c>
      <c r="J99" s="40"/>
    </row>
    <row r="100" spans="1:10" x14ac:dyDescent="0.25">
      <c r="A100" s="40"/>
      <c r="B100" s="51"/>
      <c r="C100" s="41"/>
      <c r="D100" s="40"/>
      <c r="E100" s="40"/>
      <c r="F100" s="40"/>
      <c r="G100" s="42"/>
      <c r="H100" s="42"/>
      <c r="I100" s="56" t="str">
        <f t="shared" si="1"/>
        <v/>
      </c>
      <c r="J100" s="40"/>
    </row>
    <row r="101" spans="1:10" x14ac:dyDescent="0.25">
      <c r="A101" s="40"/>
      <c r="B101" s="51"/>
      <c r="C101" s="41"/>
      <c r="D101" s="40"/>
      <c r="E101" s="40"/>
      <c r="F101" s="40"/>
      <c r="G101" s="42"/>
      <c r="H101" s="42"/>
      <c r="I101" s="56" t="str">
        <f t="shared" si="1"/>
        <v/>
      </c>
      <c r="J101" s="40"/>
    </row>
    <row r="102" spans="1:10" x14ac:dyDescent="0.25">
      <c r="A102" s="40"/>
      <c r="B102" s="51"/>
      <c r="C102" s="41"/>
      <c r="D102" s="40"/>
      <c r="E102" s="40"/>
      <c r="F102" s="40"/>
      <c r="G102" s="42"/>
      <c r="H102" s="42"/>
      <c r="I102" s="56" t="str">
        <f t="shared" si="1"/>
        <v/>
      </c>
      <c r="J102" s="40"/>
    </row>
    <row r="103" spans="1:10" x14ac:dyDescent="0.25">
      <c r="A103" s="40"/>
      <c r="B103" s="51"/>
      <c r="C103" s="41"/>
      <c r="D103" s="40"/>
      <c r="E103" s="40"/>
      <c r="F103" s="40"/>
      <c r="G103" s="42"/>
      <c r="H103" s="42"/>
      <c r="I103" s="56" t="str">
        <f t="shared" si="1"/>
        <v/>
      </c>
      <c r="J103" s="40"/>
    </row>
    <row r="104" spans="1:10" x14ac:dyDescent="0.25">
      <c r="A104" s="40"/>
      <c r="B104" s="51"/>
      <c r="C104" s="41"/>
      <c r="D104" s="40"/>
      <c r="E104" s="40"/>
      <c r="F104" s="40"/>
      <c r="G104" s="42"/>
      <c r="H104" s="42"/>
      <c r="I104" s="56" t="str">
        <f t="shared" si="1"/>
        <v/>
      </c>
      <c r="J104" s="40"/>
    </row>
    <row r="105" spans="1:10" x14ac:dyDescent="0.25">
      <c r="A105" s="40"/>
      <c r="B105" s="51"/>
      <c r="C105" s="41"/>
      <c r="D105" s="40"/>
      <c r="E105" s="40"/>
      <c r="F105" s="40"/>
      <c r="G105" s="42"/>
      <c r="H105" s="42"/>
      <c r="I105" s="56" t="str">
        <f t="shared" si="1"/>
        <v/>
      </c>
      <c r="J105" s="40"/>
    </row>
    <row r="106" spans="1:10" x14ac:dyDescent="0.25">
      <c r="A106" s="40"/>
      <c r="B106" s="51"/>
      <c r="C106" s="41"/>
      <c r="D106" s="40"/>
      <c r="E106" s="40"/>
      <c r="F106" s="40"/>
      <c r="G106" s="42"/>
      <c r="H106" s="42"/>
      <c r="I106" s="56" t="str">
        <f t="shared" si="1"/>
        <v/>
      </c>
      <c r="J106" s="40"/>
    </row>
    <row r="107" spans="1:10" x14ac:dyDescent="0.25">
      <c r="A107" s="40"/>
      <c r="B107" s="51"/>
      <c r="C107" s="41"/>
      <c r="D107" s="40"/>
      <c r="E107" s="40"/>
      <c r="F107" s="40"/>
      <c r="G107" s="42"/>
      <c r="H107" s="42"/>
      <c r="I107" s="56" t="str">
        <f t="shared" si="1"/>
        <v/>
      </c>
      <c r="J107" s="40"/>
    </row>
    <row r="108" spans="1:10" x14ac:dyDescent="0.25">
      <c r="A108" s="40"/>
      <c r="B108" s="51"/>
      <c r="C108" s="41"/>
      <c r="D108" s="40"/>
      <c r="E108" s="40"/>
      <c r="F108" s="40"/>
      <c r="G108" s="42"/>
      <c r="H108" s="42"/>
      <c r="I108" s="56" t="str">
        <f t="shared" si="1"/>
        <v/>
      </c>
      <c r="J108" s="40"/>
    </row>
    <row r="109" spans="1:10" x14ac:dyDescent="0.25">
      <c r="A109" s="40"/>
      <c r="B109" s="51"/>
      <c r="C109" s="41"/>
      <c r="D109" s="40"/>
      <c r="E109" s="40"/>
      <c r="F109" s="40"/>
      <c r="G109" s="42"/>
      <c r="H109" s="42"/>
      <c r="I109" s="56" t="str">
        <f t="shared" si="1"/>
        <v/>
      </c>
      <c r="J109" s="40"/>
    </row>
    <row r="110" spans="1:10" x14ac:dyDescent="0.25">
      <c r="A110" s="40"/>
      <c r="B110" s="51"/>
      <c r="C110" s="41"/>
      <c r="D110" s="40"/>
      <c r="E110" s="40"/>
      <c r="F110" s="40"/>
      <c r="G110" s="42"/>
      <c r="H110" s="42"/>
      <c r="I110" s="56" t="str">
        <f t="shared" si="1"/>
        <v/>
      </c>
      <c r="J110" s="40"/>
    </row>
    <row r="111" spans="1:10" x14ac:dyDescent="0.25">
      <c r="A111" s="40"/>
      <c r="B111" s="51"/>
      <c r="C111" s="41"/>
      <c r="D111" s="40"/>
      <c r="E111" s="40"/>
      <c r="F111" s="40"/>
      <c r="G111" s="42"/>
      <c r="H111" s="42"/>
      <c r="I111" s="56" t="str">
        <f t="shared" si="1"/>
        <v/>
      </c>
      <c r="J111" s="40"/>
    </row>
    <row r="112" spans="1:10" x14ac:dyDescent="0.25">
      <c r="A112" s="40"/>
      <c r="B112" s="51"/>
      <c r="C112" s="41"/>
      <c r="D112" s="40"/>
      <c r="E112" s="40"/>
      <c r="F112" s="40"/>
      <c r="G112" s="42"/>
      <c r="H112" s="42"/>
      <c r="I112" s="56" t="str">
        <f t="shared" si="1"/>
        <v/>
      </c>
      <c r="J112" s="40"/>
    </row>
    <row r="113" spans="1:10" x14ac:dyDescent="0.25">
      <c r="A113" s="40"/>
      <c r="B113" s="51"/>
      <c r="C113" s="41"/>
      <c r="D113" s="40"/>
      <c r="E113" s="40"/>
      <c r="F113" s="40"/>
      <c r="G113" s="42"/>
      <c r="H113" s="42"/>
      <c r="I113" s="56" t="str">
        <f t="shared" si="1"/>
        <v/>
      </c>
      <c r="J113" s="40"/>
    </row>
    <row r="114" spans="1:10" x14ac:dyDescent="0.25">
      <c r="A114" s="40"/>
      <c r="B114" s="51"/>
      <c r="C114" s="41"/>
      <c r="D114" s="40"/>
      <c r="E114" s="40"/>
      <c r="F114" s="40"/>
      <c r="G114" s="42"/>
      <c r="H114" s="42"/>
      <c r="I114" s="56" t="str">
        <f t="shared" si="1"/>
        <v/>
      </c>
      <c r="J114" s="40"/>
    </row>
    <row r="115" spans="1:10" x14ac:dyDescent="0.25">
      <c r="A115" s="40"/>
      <c r="B115" s="51"/>
      <c r="C115" s="41"/>
      <c r="D115" s="40"/>
      <c r="E115" s="40"/>
      <c r="F115" s="40"/>
      <c r="G115" s="42"/>
      <c r="H115" s="42"/>
      <c r="I115" s="56" t="str">
        <f t="shared" si="1"/>
        <v/>
      </c>
      <c r="J115" s="40"/>
    </row>
    <row r="116" spans="1:10" x14ac:dyDescent="0.25">
      <c r="A116" s="40"/>
      <c r="B116" s="51"/>
      <c r="C116" s="41"/>
      <c r="D116" s="40"/>
      <c r="E116" s="40"/>
      <c r="F116" s="40"/>
      <c r="G116" s="42"/>
      <c r="H116" s="42"/>
      <c r="I116" s="56" t="str">
        <f t="shared" si="1"/>
        <v/>
      </c>
      <c r="J116" s="40"/>
    </row>
    <row r="117" spans="1:10" x14ac:dyDescent="0.25">
      <c r="A117" s="40"/>
      <c r="B117" s="51"/>
      <c r="C117" s="41"/>
      <c r="D117" s="40"/>
      <c r="E117" s="40"/>
      <c r="F117" s="40"/>
      <c r="G117" s="42"/>
      <c r="H117" s="42"/>
      <c r="I117" s="56" t="str">
        <f t="shared" si="1"/>
        <v/>
      </c>
      <c r="J117" s="40"/>
    </row>
    <row r="118" spans="1:10" x14ac:dyDescent="0.25">
      <c r="A118" s="40"/>
      <c r="B118" s="51"/>
      <c r="C118" s="41"/>
      <c r="D118" s="40"/>
      <c r="E118" s="40"/>
      <c r="F118" s="40"/>
      <c r="G118" s="42"/>
      <c r="H118" s="42"/>
      <c r="I118" s="56" t="str">
        <f t="shared" si="1"/>
        <v/>
      </c>
      <c r="J118" s="40"/>
    </row>
    <row r="119" spans="1:10" x14ac:dyDescent="0.25">
      <c r="A119" s="40"/>
      <c r="B119" s="51"/>
      <c r="C119" s="41"/>
      <c r="D119" s="40"/>
      <c r="E119" s="40"/>
      <c r="F119" s="40"/>
      <c r="G119" s="42"/>
      <c r="H119" s="42"/>
      <c r="I119" s="56" t="str">
        <f t="shared" si="1"/>
        <v/>
      </c>
      <c r="J119" s="40"/>
    </row>
    <row r="120" spans="1:10" x14ac:dyDescent="0.25">
      <c r="A120" s="40"/>
      <c r="B120" s="51"/>
      <c r="C120" s="41"/>
      <c r="D120" s="40"/>
      <c r="E120" s="40"/>
      <c r="F120" s="40"/>
      <c r="G120" s="42"/>
      <c r="H120" s="42"/>
      <c r="I120" s="56" t="str">
        <f t="shared" si="1"/>
        <v/>
      </c>
      <c r="J120" s="40"/>
    </row>
    <row r="121" spans="1:10" x14ac:dyDescent="0.25">
      <c r="A121" s="40"/>
      <c r="B121" s="51"/>
      <c r="C121" s="41"/>
      <c r="D121" s="40"/>
      <c r="E121" s="40"/>
      <c r="F121" s="40"/>
      <c r="G121" s="42"/>
      <c r="H121" s="42"/>
      <c r="I121" s="56" t="str">
        <f t="shared" si="1"/>
        <v/>
      </c>
      <c r="J121" s="40"/>
    </row>
    <row r="122" spans="1:10" x14ac:dyDescent="0.25">
      <c r="A122" s="40"/>
      <c r="B122" s="51"/>
      <c r="C122" s="41"/>
      <c r="D122" s="40"/>
      <c r="E122" s="40"/>
      <c r="F122" s="40"/>
      <c r="G122" s="42"/>
      <c r="H122" s="42"/>
      <c r="I122" s="56" t="str">
        <f t="shared" si="1"/>
        <v/>
      </c>
      <c r="J122" s="40"/>
    </row>
    <row r="123" spans="1:10" x14ac:dyDescent="0.25">
      <c r="A123" s="40"/>
      <c r="B123" s="51"/>
      <c r="C123" s="41"/>
      <c r="D123" s="40"/>
      <c r="E123" s="40"/>
      <c r="F123" s="40"/>
      <c r="G123" s="42"/>
      <c r="H123" s="42"/>
      <c r="I123" s="56" t="str">
        <f t="shared" si="1"/>
        <v/>
      </c>
      <c r="J123" s="40"/>
    </row>
    <row r="124" spans="1:10" x14ac:dyDescent="0.25">
      <c r="A124" s="40"/>
      <c r="B124" s="51"/>
      <c r="C124" s="41"/>
      <c r="D124" s="40"/>
      <c r="E124" s="40"/>
      <c r="F124" s="40"/>
      <c r="G124" s="42"/>
      <c r="H124" s="42"/>
      <c r="I124" s="56" t="str">
        <f t="shared" si="1"/>
        <v/>
      </c>
      <c r="J124" s="40"/>
    </row>
    <row r="125" spans="1:10" x14ac:dyDescent="0.25">
      <c r="A125" s="40"/>
      <c r="B125" s="51"/>
      <c r="C125" s="41"/>
      <c r="D125" s="40"/>
      <c r="E125" s="40"/>
      <c r="F125" s="40"/>
      <c r="G125" s="42"/>
      <c r="H125" s="42"/>
      <c r="I125" s="56" t="str">
        <f t="shared" si="1"/>
        <v/>
      </c>
      <c r="J125" s="40"/>
    </row>
    <row r="126" spans="1:10" x14ac:dyDescent="0.25">
      <c r="A126" s="40"/>
      <c r="B126" s="51"/>
      <c r="C126" s="41"/>
      <c r="D126" s="40"/>
      <c r="E126" s="40"/>
      <c r="F126" s="40"/>
      <c r="G126" s="42"/>
      <c r="H126" s="42"/>
      <c r="I126" s="56" t="str">
        <f t="shared" si="1"/>
        <v/>
      </c>
      <c r="J126" s="40"/>
    </row>
    <row r="127" spans="1:10" x14ac:dyDescent="0.25">
      <c r="A127" s="40"/>
      <c r="B127" s="51"/>
      <c r="C127" s="41"/>
      <c r="D127" s="40"/>
      <c r="E127" s="40"/>
      <c r="F127" s="40"/>
      <c r="G127" s="42"/>
      <c r="H127" s="42"/>
      <c r="I127" s="56" t="str">
        <f t="shared" si="1"/>
        <v/>
      </c>
      <c r="J127" s="40"/>
    </row>
    <row r="128" spans="1:10" x14ac:dyDescent="0.25">
      <c r="A128" s="40"/>
      <c r="B128" s="51"/>
      <c r="C128" s="41"/>
      <c r="D128" s="40"/>
      <c r="E128" s="40"/>
      <c r="F128" s="40"/>
      <c r="G128" s="42"/>
      <c r="H128" s="42"/>
      <c r="I128" s="56" t="str">
        <f t="shared" si="1"/>
        <v/>
      </c>
      <c r="J128" s="40"/>
    </row>
    <row r="129" spans="1:10" x14ac:dyDescent="0.25">
      <c r="A129" s="40"/>
      <c r="B129" s="51"/>
      <c r="C129" s="41"/>
      <c r="D129" s="40"/>
      <c r="E129" s="40"/>
      <c r="F129" s="40"/>
      <c r="G129" s="42"/>
      <c r="H129" s="42"/>
      <c r="I129" s="56" t="str">
        <f t="shared" si="1"/>
        <v/>
      </c>
      <c r="J129" s="40"/>
    </row>
    <row r="130" spans="1:10" x14ac:dyDescent="0.25">
      <c r="A130" s="40"/>
      <c r="B130" s="51"/>
      <c r="C130" s="41"/>
      <c r="D130" s="40"/>
      <c r="E130" s="40"/>
      <c r="F130" s="40"/>
      <c r="G130" s="42"/>
      <c r="H130" s="42"/>
      <c r="I130" s="56" t="str">
        <f t="shared" ref="I130:I193" si="2">IF(B130="","",G130*H130)</f>
        <v/>
      </c>
      <c r="J130" s="40"/>
    </row>
    <row r="131" spans="1:10" x14ac:dyDescent="0.25">
      <c r="A131" s="40"/>
      <c r="B131" s="51"/>
      <c r="C131" s="41"/>
      <c r="D131" s="40"/>
      <c r="E131" s="40"/>
      <c r="F131" s="40"/>
      <c r="G131" s="42"/>
      <c r="H131" s="42"/>
      <c r="I131" s="56" t="str">
        <f t="shared" si="2"/>
        <v/>
      </c>
      <c r="J131" s="40"/>
    </row>
    <row r="132" spans="1:10" x14ac:dyDescent="0.25">
      <c r="A132" s="40"/>
      <c r="B132" s="51"/>
      <c r="C132" s="41"/>
      <c r="D132" s="40"/>
      <c r="E132" s="40"/>
      <c r="F132" s="40"/>
      <c r="G132" s="42"/>
      <c r="H132" s="42"/>
      <c r="I132" s="56" t="str">
        <f t="shared" si="2"/>
        <v/>
      </c>
      <c r="J132" s="40"/>
    </row>
    <row r="133" spans="1:10" x14ac:dyDescent="0.25">
      <c r="A133" s="40"/>
      <c r="B133" s="51"/>
      <c r="C133" s="41"/>
      <c r="D133" s="40"/>
      <c r="E133" s="40"/>
      <c r="F133" s="40"/>
      <c r="G133" s="42"/>
      <c r="H133" s="42"/>
      <c r="I133" s="56" t="str">
        <f t="shared" si="2"/>
        <v/>
      </c>
      <c r="J133" s="40"/>
    </row>
    <row r="134" spans="1:10" x14ac:dyDescent="0.25">
      <c r="A134" s="40"/>
      <c r="B134" s="51"/>
      <c r="C134" s="41"/>
      <c r="D134" s="40"/>
      <c r="E134" s="40"/>
      <c r="F134" s="40"/>
      <c r="G134" s="42"/>
      <c r="H134" s="42"/>
      <c r="I134" s="56" t="str">
        <f t="shared" si="2"/>
        <v/>
      </c>
      <c r="J134" s="40"/>
    </row>
    <row r="135" spans="1:10" x14ac:dyDescent="0.25">
      <c r="A135" s="40"/>
      <c r="B135" s="51"/>
      <c r="C135" s="41"/>
      <c r="D135" s="40"/>
      <c r="E135" s="40"/>
      <c r="F135" s="40"/>
      <c r="G135" s="42"/>
      <c r="H135" s="42"/>
      <c r="I135" s="56" t="str">
        <f t="shared" si="2"/>
        <v/>
      </c>
      <c r="J135" s="40"/>
    </row>
    <row r="136" spans="1:10" x14ac:dyDescent="0.25">
      <c r="A136" s="40"/>
      <c r="B136" s="51"/>
      <c r="C136" s="41"/>
      <c r="D136" s="40"/>
      <c r="E136" s="40"/>
      <c r="F136" s="40"/>
      <c r="G136" s="42"/>
      <c r="H136" s="42"/>
      <c r="I136" s="56" t="str">
        <f t="shared" si="2"/>
        <v/>
      </c>
      <c r="J136" s="40"/>
    </row>
    <row r="137" spans="1:10" x14ac:dyDescent="0.25">
      <c r="A137" s="40"/>
      <c r="B137" s="51"/>
      <c r="C137" s="41"/>
      <c r="D137" s="40"/>
      <c r="E137" s="40"/>
      <c r="F137" s="40"/>
      <c r="G137" s="42"/>
      <c r="H137" s="42"/>
      <c r="I137" s="56" t="str">
        <f t="shared" si="2"/>
        <v/>
      </c>
      <c r="J137" s="40"/>
    </row>
    <row r="138" spans="1:10" x14ac:dyDescent="0.25">
      <c r="A138" s="40"/>
      <c r="B138" s="51"/>
      <c r="C138" s="41"/>
      <c r="D138" s="40"/>
      <c r="E138" s="40"/>
      <c r="F138" s="40"/>
      <c r="G138" s="42"/>
      <c r="H138" s="42"/>
      <c r="I138" s="56" t="str">
        <f t="shared" si="2"/>
        <v/>
      </c>
      <c r="J138" s="40"/>
    </row>
    <row r="139" spans="1:10" x14ac:dyDescent="0.25">
      <c r="A139" s="40"/>
      <c r="B139" s="51"/>
      <c r="C139" s="41"/>
      <c r="D139" s="40"/>
      <c r="E139" s="40"/>
      <c r="F139" s="40"/>
      <c r="G139" s="42"/>
      <c r="H139" s="42"/>
      <c r="I139" s="56" t="str">
        <f t="shared" si="2"/>
        <v/>
      </c>
      <c r="J139" s="40"/>
    </row>
    <row r="140" spans="1:10" x14ac:dyDescent="0.25">
      <c r="A140" s="40"/>
      <c r="B140" s="51"/>
      <c r="C140" s="41"/>
      <c r="D140" s="40"/>
      <c r="E140" s="40"/>
      <c r="F140" s="40"/>
      <c r="G140" s="42"/>
      <c r="H140" s="42"/>
      <c r="I140" s="56" t="str">
        <f t="shared" si="2"/>
        <v/>
      </c>
      <c r="J140" s="40"/>
    </row>
    <row r="141" spans="1:10" x14ac:dyDescent="0.25">
      <c r="A141" s="40"/>
      <c r="B141" s="51"/>
      <c r="C141" s="41"/>
      <c r="D141" s="40"/>
      <c r="E141" s="40"/>
      <c r="F141" s="40"/>
      <c r="G141" s="42"/>
      <c r="H141" s="42"/>
      <c r="I141" s="56" t="str">
        <f t="shared" si="2"/>
        <v/>
      </c>
      <c r="J141" s="40"/>
    </row>
    <row r="142" spans="1:10" x14ac:dyDescent="0.25">
      <c r="A142" s="40"/>
      <c r="B142" s="51"/>
      <c r="C142" s="41"/>
      <c r="D142" s="40"/>
      <c r="E142" s="40"/>
      <c r="F142" s="40"/>
      <c r="G142" s="42"/>
      <c r="H142" s="42"/>
      <c r="I142" s="56" t="str">
        <f t="shared" si="2"/>
        <v/>
      </c>
      <c r="J142" s="40"/>
    </row>
    <row r="143" spans="1:10" x14ac:dyDescent="0.25">
      <c r="A143" s="40"/>
      <c r="B143" s="51"/>
      <c r="C143" s="41"/>
      <c r="D143" s="40"/>
      <c r="E143" s="40"/>
      <c r="F143" s="40"/>
      <c r="G143" s="42"/>
      <c r="H143" s="42"/>
      <c r="I143" s="56" t="str">
        <f t="shared" si="2"/>
        <v/>
      </c>
      <c r="J143" s="40"/>
    </row>
    <row r="144" spans="1:10" x14ac:dyDescent="0.25">
      <c r="A144" s="40"/>
      <c r="B144" s="51"/>
      <c r="C144" s="41"/>
      <c r="D144" s="40"/>
      <c r="E144" s="40"/>
      <c r="F144" s="40"/>
      <c r="G144" s="42"/>
      <c r="H144" s="42"/>
      <c r="I144" s="56" t="str">
        <f t="shared" si="2"/>
        <v/>
      </c>
      <c r="J144" s="40"/>
    </row>
    <row r="145" spans="1:10" x14ac:dyDescent="0.25">
      <c r="A145" s="40"/>
      <c r="B145" s="51"/>
      <c r="C145" s="41"/>
      <c r="D145" s="40"/>
      <c r="E145" s="40"/>
      <c r="F145" s="40"/>
      <c r="G145" s="42"/>
      <c r="H145" s="42"/>
      <c r="I145" s="56" t="str">
        <f t="shared" si="2"/>
        <v/>
      </c>
      <c r="J145" s="40"/>
    </row>
    <row r="146" spans="1:10" x14ac:dyDescent="0.25">
      <c r="A146" s="40"/>
      <c r="B146" s="51"/>
      <c r="C146" s="41"/>
      <c r="D146" s="40"/>
      <c r="E146" s="40"/>
      <c r="F146" s="40"/>
      <c r="G146" s="42"/>
      <c r="H146" s="42"/>
      <c r="I146" s="56" t="str">
        <f t="shared" si="2"/>
        <v/>
      </c>
      <c r="J146" s="40"/>
    </row>
    <row r="147" spans="1:10" x14ac:dyDescent="0.25">
      <c r="A147" s="40"/>
      <c r="B147" s="51"/>
      <c r="C147" s="41"/>
      <c r="D147" s="40"/>
      <c r="E147" s="40"/>
      <c r="F147" s="40"/>
      <c r="G147" s="42"/>
      <c r="H147" s="42"/>
      <c r="I147" s="56" t="str">
        <f t="shared" si="2"/>
        <v/>
      </c>
      <c r="J147" s="40"/>
    </row>
    <row r="148" spans="1:10" x14ac:dyDescent="0.25">
      <c r="A148" s="40"/>
      <c r="B148" s="51"/>
      <c r="C148" s="41"/>
      <c r="D148" s="40"/>
      <c r="E148" s="40"/>
      <c r="F148" s="40"/>
      <c r="G148" s="42"/>
      <c r="H148" s="42"/>
      <c r="I148" s="56" t="str">
        <f t="shared" si="2"/>
        <v/>
      </c>
      <c r="J148" s="40"/>
    </row>
    <row r="149" spans="1:10" x14ac:dyDescent="0.25">
      <c r="A149" s="40"/>
      <c r="B149" s="51"/>
      <c r="C149" s="41"/>
      <c r="D149" s="40"/>
      <c r="E149" s="40"/>
      <c r="F149" s="40"/>
      <c r="G149" s="42"/>
      <c r="H149" s="42"/>
      <c r="I149" s="56" t="str">
        <f t="shared" si="2"/>
        <v/>
      </c>
      <c r="J149" s="40"/>
    </row>
    <row r="150" spans="1:10" x14ac:dyDescent="0.25">
      <c r="A150" s="40"/>
      <c r="B150" s="51"/>
      <c r="C150" s="41"/>
      <c r="D150" s="40"/>
      <c r="E150" s="40"/>
      <c r="F150" s="40"/>
      <c r="G150" s="42"/>
      <c r="H150" s="42"/>
      <c r="I150" s="56" t="str">
        <f t="shared" si="2"/>
        <v/>
      </c>
      <c r="J150" s="40"/>
    </row>
    <row r="151" spans="1:10" x14ac:dyDescent="0.25">
      <c r="A151" s="40"/>
      <c r="B151" s="51"/>
      <c r="C151" s="41"/>
      <c r="D151" s="40"/>
      <c r="E151" s="40"/>
      <c r="F151" s="40"/>
      <c r="G151" s="42"/>
      <c r="H151" s="42"/>
      <c r="I151" s="56" t="str">
        <f t="shared" si="2"/>
        <v/>
      </c>
      <c r="J151" s="40"/>
    </row>
    <row r="152" spans="1:10" x14ac:dyDescent="0.25">
      <c r="A152" s="40"/>
      <c r="B152" s="51"/>
      <c r="C152" s="41"/>
      <c r="D152" s="40"/>
      <c r="E152" s="40"/>
      <c r="F152" s="40"/>
      <c r="G152" s="42"/>
      <c r="H152" s="42"/>
      <c r="I152" s="56" t="str">
        <f t="shared" si="2"/>
        <v/>
      </c>
      <c r="J152" s="40"/>
    </row>
    <row r="153" spans="1:10" x14ac:dyDescent="0.25">
      <c r="A153" s="40"/>
      <c r="B153" s="51"/>
      <c r="C153" s="41"/>
      <c r="D153" s="40"/>
      <c r="E153" s="40"/>
      <c r="F153" s="40"/>
      <c r="G153" s="42"/>
      <c r="H153" s="42"/>
      <c r="I153" s="56" t="str">
        <f t="shared" si="2"/>
        <v/>
      </c>
      <c r="J153" s="40"/>
    </row>
    <row r="154" spans="1:10" x14ac:dyDescent="0.25">
      <c r="A154" s="40"/>
      <c r="B154" s="51"/>
      <c r="C154" s="41"/>
      <c r="D154" s="40"/>
      <c r="E154" s="40"/>
      <c r="F154" s="40"/>
      <c r="G154" s="42"/>
      <c r="H154" s="42"/>
      <c r="I154" s="56" t="str">
        <f t="shared" si="2"/>
        <v/>
      </c>
      <c r="J154" s="40"/>
    </row>
    <row r="155" spans="1:10" x14ac:dyDescent="0.25">
      <c r="A155" s="40"/>
      <c r="B155" s="51"/>
      <c r="C155" s="41"/>
      <c r="D155" s="40"/>
      <c r="E155" s="40"/>
      <c r="F155" s="40"/>
      <c r="G155" s="42"/>
      <c r="H155" s="42"/>
      <c r="I155" s="56" t="str">
        <f t="shared" si="2"/>
        <v/>
      </c>
      <c r="J155" s="40"/>
    </row>
    <row r="156" spans="1:10" x14ac:dyDescent="0.25">
      <c r="A156" s="40"/>
      <c r="B156" s="51"/>
      <c r="C156" s="41"/>
      <c r="D156" s="40"/>
      <c r="E156" s="40"/>
      <c r="F156" s="40"/>
      <c r="G156" s="42"/>
      <c r="H156" s="42"/>
      <c r="I156" s="56" t="str">
        <f t="shared" si="2"/>
        <v/>
      </c>
      <c r="J156" s="40"/>
    </row>
    <row r="157" spans="1:10" x14ac:dyDescent="0.25">
      <c r="A157" s="40"/>
      <c r="B157" s="51"/>
      <c r="C157" s="41"/>
      <c r="D157" s="40"/>
      <c r="E157" s="40"/>
      <c r="F157" s="40"/>
      <c r="G157" s="42"/>
      <c r="H157" s="42"/>
      <c r="I157" s="56" t="str">
        <f t="shared" si="2"/>
        <v/>
      </c>
      <c r="J157" s="40"/>
    </row>
    <row r="158" spans="1:10" x14ac:dyDescent="0.25">
      <c r="A158" s="40"/>
      <c r="B158" s="51"/>
      <c r="C158" s="41"/>
      <c r="D158" s="40"/>
      <c r="E158" s="40"/>
      <c r="F158" s="40"/>
      <c r="G158" s="42"/>
      <c r="H158" s="42"/>
      <c r="I158" s="56" t="str">
        <f t="shared" si="2"/>
        <v/>
      </c>
      <c r="J158" s="40"/>
    </row>
    <row r="159" spans="1:10" x14ac:dyDescent="0.25">
      <c r="A159" s="40"/>
      <c r="B159" s="51"/>
      <c r="C159" s="41"/>
      <c r="D159" s="40"/>
      <c r="E159" s="40"/>
      <c r="F159" s="40"/>
      <c r="G159" s="42"/>
      <c r="H159" s="42"/>
      <c r="I159" s="56" t="str">
        <f t="shared" si="2"/>
        <v/>
      </c>
      <c r="J159" s="40"/>
    </row>
    <row r="160" spans="1:10" x14ac:dyDescent="0.25">
      <c r="A160" s="40"/>
      <c r="B160" s="51"/>
      <c r="C160" s="41"/>
      <c r="D160" s="40"/>
      <c r="E160" s="40"/>
      <c r="F160" s="40"/>
      <c r="G160" s="42"/>
      <c r="H160" s="42"/>
      <c r="I160" s="56" t="str">
        <f t="shared" si="2"/>
        <v/>
      </c>
      <c r="J160" s="40"/>
    </row>
    <row r="161" spans="1:10" x14ac:dyDescent="0.25">
      <c r="A161" s="40"/>
      <c r="B161" s="51"/>
      <c r="C161" s="41"/>
      <c r="D161" s="40"/>
      <c r="E161" s="40"/>
      <c r="F161" s="40"/>
      <c r="G161" s="42"/>
      <c r="H161" s="42"/>
      <c r="I161" s="56" t="str">
        <f t="shared" si="2"/>
        <v/>
      </c>
      <c r="J161" s="40"/>
    </row>
    <row r="162" spans="1:10" x14ac:dyDescent="0.25">
      <c r="A162" s="40"/>
      <c r="B162" s="51"/>
      <c r="C162" s="41"/>
      <c r="D162" s="40"/>
      <c r="E162" s="40"/>
      <c r="F162" s="40"/>
      <c r="G162" s="42"/>
      <c r="H162" s="42"/>
      <c r="I162" s="56" t="str">
        <f t="shared" si="2"/>
        <v/>
      </c>
      <c r="J162" s="40"/>
    </row>
    <row r="163" spans="1:10" x14ac:dyDescent="0.25">
      <c r="A163" s="40"/>
      <c r="B163" s="51"/>
      <c r="C163" s="41"/>
      <c r="D163" s="40"/>
      <c r="E163" s="40"/>
      <c r="F163" s="40"/>
      <c r="G163" s="42"/>
      <c r="H163" s="42"/>
      <c r="I163" s="56" t="str">
        <f t="shared" si="2"/>
        <v/>
      </c>
      <c r="J163" s="40"/>
    </row>
    <row r="164" spans="1:10" x14ac:dyDescent="0.25">
      <c r="A164" s="40"/>
      <c r="B164" s="51"/>
      <c r="C164" s="41"/>
      <c r="D164" s="40"/>
      <c r="E164" s="40"/>
      <c r="F164" s="40"/>
      <c r="G164" s="42"/>
      <c r="H164" s="42"/>
      <c r="I164" s="56" t="str">
        <f t="shared" si="2"/>
        <v/>
      </c>
      <c r="J164" s="40"/>
    </row>
    <row r="165" spans="1:10" x14ac:dyDescent="0.25">
      <c r="A165" s="40"/>
      <c r="B165" s="51"/>
      <c r="C165" s="41"/>
      <c r="D165" s="40"/>
      <c r="E165" s="40"/>
      <c r="F165" s="40"/>
      <c r="G165" s="42"/>
      <c r="H165" s="42"/>
      <c r="I165" s="56" t="str">
        <f t="shared" si="2"/>
        <v/>
      </c>
      <c r="J165" s="40"/>
    </row>
    <row r="166" spans="1:10" x14ac:dyDescent="0.25">
      <c r="A166" s="40"/>
      <c r="B166" s="51"/>
      <c r="C166" s="41"/>
      <c r="D166" s="40"/>
      <c r="E166" s="40"/>
      <c r="F166" s="40"/>
      <c r="G166" s="42"/>
      <c r="H166" s="42"/>
      <c r="I166" s="56" t="str">
        <f t="shared" si="2"/>
        <v/>
      </c>
      <c r="J166" s="40"/>
    </row>
    <row r="167" spans="1:10" x14ac:dyDescent="0.25">
      <c r="A167" s="40"/>
      <c r="B167" s="51"/>
      <c r="C167" s="41"/>
      <c r="D167" s="40"/>
      <c r="E167" s="40"/>
      <c r="F167" s="40"/>
      <c r="G167" s="42"/>
      <c r="H167" s="42"/>
      <c r="I167" s="56" t="str">
        <f t="shared" si="2"/>
        <v/>
      </c>
      <c r="J167" s="40"/>
    </row>
    <row r="168" spans="1:10" x14ac:dyDescent="0.25">
      <c r="A168" s="40"/>
      <c r="B168" s="51"/>
      <c r="C168" s="41"/>
      <c r="D168" s="40"/>
      <c r="E168" s="40"/>
      <c r="F168" s="40"/>
      <c r="G168" s="42"/>
      <c r="H168" s="42"/>
      <c r="I168" s="56" t="str">
        <f t="shared" si="2"/>
        <v/>
      </c>
      <c r="J168" s="40"/>
    </row>
    <row r="169" spans="1:10" x14ac:dyDescent="0.25">
      <c r="A169" s="40"/>
      <c r="B169" s="51"/>
      <c r="C169" s="41"/>
      <c r="D169" s="40"/>
      <c r="E169" s="40"/>
      <c r="F169" s="40"/>
      <c r="G169" s="42"/>
      <c r="H169" s="42"/>
      <c r="I169" s="56" t="str">
        <f t="shared" si="2"/>
        <v/>
      </c>
      <c r="J169" s="40"/>
    </row>
    <row r="170" spans="1:10" x14ac:dyDescent="0.25">
      <c r="A170" s="40"/>
      <c r="B170" s="51"/>
      <c r="C170" s="41"/>
      <c r="D170" s="40"/>
      <c r="E170" s="40"/>
      <c r="F170" s="40"/>
      <c r="G170" s="42"/>
      <c r="H170" s="42"/>
      <c r="I170" s="56" t="str">
        <f t="shared" si="2"/>
        <v/>
      </c>
      <c r="J170" s="40"/>
    </row>
    <row r="171" spans="1:10" x14ac:dyDescent="0.25">
      <c r="A171" s="40"/>
      <c r="B171" s="51"/>
      <c r="C171" s="41"/>
      <c r="D171" s="40"/>
      <c r="E171" s="40"/>
      <c r="F171" s="40"/>
      <c r="G171" s="42"/>
      <c r="H171" s="42"/>
      <c r="I171" s="56" t="str">
        <f t="shared" si="2"/>
        <v/>
      </c>
      <c r="J171" s="40"/>
    </row>
    <row r="172" spans="1:10" x14ac:dyDescent="0.25">
      <c r="A172" s="40"/>
      <c r="B172" s="51"/>
      <c r="C172" s="41"/>
      <c r="D172" s="40"/>
      <c r="E172" s="40"/>
      <c r="F172" s="40"/>
      <c r="G172" s="42"/>
      <c r="H172" s="42"/>
      <c r="I172" s="56" t="str">
        <f t="shared" si="2"/>
        <v/>
      </c>
      <c r="J172" s="40"/>
    </row>
    <row r="173" spans="1:10" x14ac:dyDescent="0.25">
      <c r="A173" s="40"/>
      <c r="B173" s="51"/>
      <c r="C173" s="41"/>
      <c r="D173" s="40"/>
      <c r="E173" s="40"/>
      <c r="F173" s="40"/>
      <c r="G173" s="42"/>
      <c r="H173" s="42"/>
      <c r="I173" s="56" t="str">
        <f t="shared" si="2"/>
        <v/>
      </c>
      <c r="J173" s="40"/>
    </row>
    <row r="174" spans="1:10" x14ac:dyDescent="0.25">
      <c r="A174" s="40"/>
      <c r="B174" s="51"/>
      <c r="C174" s="41"/>
      <c r="D174" s="40"/>
      <c r="E174" s="40"/>
      <c r="F174" s="40"/>
      <c r="G174" s="42"/>
      <c r="H174" s="42"/>
      <c r="I174" s="56" t="str">
        <f t="shared" si="2"/>
        <v/>
      </c>
      <c r="J174" s="40"/>
    </row>
    <row r="175" spans="1:10" x14ac:dyDescent="0.25">
      <c r="A175" s="40"/>
      <c r="B175" s="51"/>
      <c r="C175" s="41"/>
      <c r="D175" s="40"/>
      <c r="E175" s="40"/>
      <c r="F175" s="40"/>
      <c r="G175" s="42"/>
      <c r="H175" s="42"/>
      <c r="I175" s="56" t="str">
        <f t="shared" si="2"/>
        <v/>
      </c>
      <c r="J175" s="40"/>
    </row>
    <row r="176" spans="1:10" x14ac:dyDescent="0.25">
      <c r="A176" s="40"/>
      <c r="B176" s="51"/>
      <c r="C176" s="41"/>
      <c r="D176" s="40"/>
      <c r="E176" s="40"/>
      <c r="F176" s="40"/>
      <c r="G176" s="42"/>
      <c r="H176" s="42"/>
      <c r="I176" s="56" t="str">
        <f t="shared" si="2"/>
        <v/>
      </c>
      <c r="J176" s="40"/>
    </row>
    <row r="177" spans="1:10" x14ac:dyDescent="0.25">
      <c r="A177" s="40"/>
      <c r="B177" s="51"/>
      <c r="C177" s="41"/>
      <c r="D177" s="40"/>
      <c r="E177" s="40"/>
      <c r="F177" s="40"/>
      <c r="G177" s="42"/>
      <c r="H177" s="42"/>
      <c r="I177" s="56" t="str">
        <f t="shared" si="2"/>
        <v/>
      </c>
      <c r="J177" s="40"/>
    </row>
    <row r="178" spans="1:10" x14ac:dyDescent="0.25">
      <c r="A178" s="40"/>
      <c r="B178" s="51"/>
      <c r="C178" s="41"/>
      <c r="D178" s="40"/>
      <c r="E178" s="40"/>
      <c r="F178" s="40"/>
      <c r="G178" s="42"/>
      <c r="H178" s="42"/>
      <c r="I178" s="56" t="str">
        <f t="shared" si="2"/>
        <v/>
      </c>
      <c r="J178" s="40"/>
    </row>
    <row r="179" spans="1:10" x14ac:dyDescent="0.25">
      <c r="A179" s="40"/>
      <c r="B179" s="51"/>
      <c r="C179" s="41"/>
      <c r="D179" s="40"/>
      <c r="E179" s="40"/>
      <c r="F179" s="40"/>
      <c r="G179" s="42"/>
      <c r="H179" s="42"/>
      <c r="I179" s="56" t="str">
        <f t="shared" si="2"/>
        <v/>
      </c>
      <c r="J179" s="40"/>
    </row>
    <row r="180" spans="1:10" x14ac:dyDescent="0.25">
      <c r="A180" s="40"/>
      <c r="B180" s="51"/>
      <c r="C180" s="41"/>
      <c r="D180" s="40"/>
      <c r="E180" s="40"/>
      <c r="F180" s="40"/>
      <c r="G180" s="42"/>
      <c r="H180" s="42"/>
      <c r="I180" s="56" t="str">
        <f t="shared" si="2"/>
        <v/>
      </c>
      <c r="J180" s="40"/>
    </row>
    <row r="181" spans="1:10" x14ac:dyDescent="0.25">
      <c r="A181" s="40"/>
      <c r="B181" s="51"/>
      <c r="C181" s="41"/>
      <c r="D181" s="40"/>
      <c r="E181" s="40"/>
      <c r="F181" s="40"/>
      <c r="G181" s="42"/>
      <c r="H181" s="42"/>
      <c r="I181" s="56" t="str">
        <f t="shared" si="2"/>
        <v/>
      </c>
      <c r="J181" s="40"/>
    </row>
    <row r="182" spans="1:10" x14ac:dyDescent="0.25">
      <c r="A182" s="40"/>
      <c r="B182" s="51"/>
      <c r="C182" s="41"/>
      <c r="D182" s="40"/>
      <c r="E182" s="40"/>
      <c r="F182" s="40"/>
      <c r="G182" s="42"/>
      <c r="H182" s="42"/>
      <c r="I182" s="56" t="str">
        <f t="shared" si="2"/>
        <v/>
      </c>
      <c r="J182" s="40"/>
    </row>
    <row r="183" spans="1:10" x14ac:dyDescent="0.25">
      <c r="A183" s="40"/>
      <c r="B183" s="51"/>
      <c r="C183" s="41"/>
      <c r="D183" s="40"/>
      <c r="E183" s="40"/>
      <c r="F183" s="40"/>
      <c r="G183" s="42"/>
      <c r="H183" s="42"/>
      <c r="I183" s="56" t="str">
        <f t="shared" si="2"/>
        <v/>
      </c>
      <c r="J183" s="40"/>
    </row>
    <row r="184" spans="1:10" x14ac:dyDescent="0.25">
      <c r="A184" s="40"/>
      <c r="B184" s="51"/>
      <c r="C184" s="41"/>
      <c r="D184" s="40"/>
      <c r="E184" s="40"/>
      <c r="F184" s="40"/>
      <c r="G184" s="42"/>
      <c r="H184" s="42"/>
      <c r="I184" s="56" t="str">
        <f t="shared" si="2"/>
        <v/>
      </c>
      <c r="J184" s="40"/>
    </row>
    <row r="185" spans="1:10" x14ac:dyDescent="0.25">
      <c r="A185" s="40"/>
      <c r="B185" s="51"/>
      <c r="C185" s="41"/>
      <c r="D185" s="40"/>
      <c r="E185" s="40"/>
      <c r="F185" s="40"/>
      <c r="G185" s="42"/>
      <c r="H185" s="42"/>
      <c r="I185" s="56" t="str">
        <f t="shared" si="2"/>
        <v/>
      </c>
      <c r="J185" s="40"/>
    </row>
    <row r="186" spans="1:10" x14ac:dyDescent="0.25">
      <c r="A186" s="40"/>
      <c r="B186" s="51"/>
      <c r="C186" s="41"/>
      <c r="D186" s="40"/>
      <c r="E186" s="40"/>
      <c r="F186" s="40"/>
      <c r="G186" s="42"/>
      <c r="H186" s="42"/>
      <c r="I186" s="56" t="str">
        <f t="shared" si="2"/>
        <v/>
      </c>
      <c r="J186" s="40"/>
    </row>
    <row r="187" spans="1:10" x14ac:dyDescent="0.25">
      <c r="A187" s="40"/>
      <c r="B187" s="51"/>
      <c r="C187" s="41"/>
      <c r="D187" s="40"/>
      <c r="E187" s="40"/>
      <c r="F187" s="40"/>
      <c r="G187" s="42"/>
      <c r="H187" s="42"/>
      <c r="I187" s="56" t="str">
        <f t="shared" si="2"/>
        <v/>
      </c>
      <c r="J187" s="40"/>
    </row>
    <row r="188" spans="1:10" x14ac:dyDescent="0.25">
      <c r="A188" s="40"/>
      <c r="B188" s="51"/>
      <c r="C188" s="41"/>
      <c r="D188" s="40"/>
      <c r="E188" s="40"/>
      <c r="F188" s="40"/>
      <c r="G188" s="42"/>
      <c r="H188" s="42"/>
      <c r="I188" s="56" t="str">
        <f t="shared" si="2"/>
        <v/>
      </c>
      <c r="J188" s="40"/>
    </row>
    <row r="189" spans="1:10" x14ac:dyDescent="0.25">
      <c r="A189" s="40"/>
      <c r="B189" s="51"/>
      <c r="C189" s="41"/>
      <c r="D189" s="40"/>
      <c r="E189" s="40"/>
      <c r="F189" s="40"/>
      <c r="G189" s="42"/>
      <c r="H189" s="42"/>
      <c r="I189" s="56" t="str">
        <f t="shared" si="2"/>
        <v/>
      </c>
      <c r="J189" s="40"/>
    </row>
    <row r="190" spans="1:10" x14ac:dyDescent="0.25">
      <c r="A190" s="40"/>
      <c r="B190" s="51"/>
      <c r="C190" s="41"/>
      <c r="D190" s="40"/>
      <c r="E190" s="40"/>
      <c r="F190" s="40"/>
      <c r="G190" s="42"/>
      <c r="H190" s="42"/>
      <c r="I190" s="56" t="str">
        <f t="shared" si="2"/>
        <v/>
      </c>
      <c r="J190" s="40"/>
    </row>
    <row r="191" spans="1:10" x14ac:dyDescent="0.25">
      <c r="A191" s="40"/>
      <c r="B191" s="51"/>
      <c r="C191" s="41"/>
      <c r="D191" s="40"/>
      <c r="E191" s="40"/>
      <c r="F191" s="40"/>
      <c r="G191" s="42"/>
      <c r="H191" s="42"/>
      <c r="I191" s="56" t="str">
        <f t="shared" si="2"/>
        <v/>
      </c>
      <c r="J191" s="40"/>
    </row>
    <row r="192" spans="1:10" x14ac:dyDescent="0.25">
      <c r="A192" s="40"/>
      <c r="B192" s="51"/>
      <c r="C192" s="41"/>
      <c r="D192" s="40"/>
      <c r="E192" s="40"/>
      <c r="F192" s="40"/>
      <c r="G192" s="42"/>
      <c r="H192" s="42"/>
      <c r="I192" s="56" t="str">
        <f t="shared" si="2"/>
        <v/>
      </c>
      <c r="J192" s="40"/>
    </row>
    <row r="193" spans="1:10" x14ac:dyDescent="0.25">
      <c r="A193" s="40"/>
      <c r="B193" s="51"/>
      <c r="C193" s="41"/>
      <c r="D193" s="40"/>
      <c r="E193" s="40"/>
      <c r="F193" s="40"/>
      <c r="G193" s="42"/>
      <c r="H193" s="42"/>
      <c r="I193" s="56" t="str">
        <f t="shared" si="2"/>
        <v/>
      </c>
      <c r="J193" s="40"/>
    </row>
    <row r="194" spans="1:10" x14ac:dyDescent="0.25">
      <c r="A194" s="40"/>
      <c r="B194" s="51"/>
      <c r="C194" s="41"/>
      <c r="D194" s="40"/>
      <c r="E194" s="40"/>
      <c r="F194" s="40"/>
      <c r="G194" s="42"/>
      <c r="H194" s="42"/>
      <c r="I194" s="56" t="str">
        <f t="shared" ref="I194:I257" si="3">IF(B194="","",G194*H194)</f>
        <v/>
      </c>
      <c r="J194" s="40"/>
    </row>
    <row r="195" spans="1:10" x14ac:dyDescent="0.25">
      <c r="A195" s="40"/>
      <c r="B195" s="51"/>
      <c r="C195" s="41"/>
      <c r="D195" s="40"/>
      <c r="E195" s="40"/>
      <c r="F195" s="40"/>
      <c r="G195" s="42"/>
      <c r="H195" s="42"/>
      <c r="I195" s="56" t="str">
        <f t="shared" si="3"/>
        <v/>
      </c>
      <c r="J195" s="40"/>
    </row>
    <row r="196" spans="1:10" x14ac:dyDescent="0.25">
      <c r="A196" s="40"/>
      <c r="B196" s="51"/>
      <c r="C196" s="41"/>
      <c r="D196" s="40"/>
      <c r="E196" s="40"/>
      <c r="F196" s="40"/>
      <c r="G196" s="42"/>
      <c r="H196" s="42"/>
      <c r="I196" s="56" t="str">
        <f t="shared" si="3"/>
        <v/>
      </c>
      <c r="J196" s="40"/>
    </row>
    <row r="197" spans="1:10" x14ac:dyDescent="0.25">
      <c r="A197" s="40"/>
      <c r="B197" s="51"/>
      <c r="C197" s="41"/>
      <c r="D197" s="40"/>
      <c r="E197" s="40"/>
      <c r="F197" s="40"/>
      <c r="G197" s="42"/>
      <c r="H197" s="42"/>
      <c r="I197" s="56" t="str">
        <f t="shared" si="3"/>
        <v/>
      </c>
      <c r="J197" s="40"/>
    </row>
    <row r="198" spans="1:10" x14ac:dyDescent="0.25">
      <c r="A198" s="40"/>
      <c r="B198" s="51"/>
      <c r="C198" s="41"/>
      <c r="D198" s="40"/>
      <c r="E198" s="40"/>
      <c r="F198" s="40"/>
      <c r="G198" s="42"/>
      <c r="H198" s="42"/>
      <c r="I198" s="56" t="str">
        <f t="shared" si="3"/>
        <v/>
      </c>
      <c r="J198" s="40"/>
    </row>
    <row r="199" spans="1:10" x14ac:dyDescent="0.25">
      <c r="A199" s="40"/>
      <c r="B199" s="51"/>
      <c r="C199" s="41"/>
      <c r="D199" s="40"/>
      <c r="E199" s="40"/>
      <c r="F199" s="40"/>
      <c r="G199" s="42"/>
      <c r="H199" s="42"/>
      <c r="I199" s="56" t="str">
        <f t="shared" si="3"/>
        <v/>
      </c>
      <c r="J199" s="40"/>
    </row>
    <row r="200" spans="1:10" x14ac:dyDescent="0.25">
      <c r="A200" s="40"/>
      <c r="B200" s="51"/>
      <c r="C200" s="41"/>
      <c r="D200" s="40"/>
      <c r="E200" s="40"/>
      <c r="F200" s="40"/>
      <c r="G200" s="42"/>
      <c r="H200" s="42"/>
      <c r="I200" s="56" t="str">
        <f t="shared" si="3"/>
        <v/>
      </c>
      <c r="J200" s="40"/>
    </row>
    <row r="201" spans="1:10" x14ac:dyDescent="0.25">
      <c r="A201" s="40"/>
      <c r="B201" s="51"/>
      <c r="C201" s="41"/>
      <c r="D201" s="40"/>
      <c r="E201" s="40"/>
      <c r="F201" s="40"/>
      <c r="G201" s="42"/>
      <c r="H201" s="42"/>
      <c r="I201" s="56" t="str">
        <f t="shared" si="3"/>
        <v/>
      </c>
      <c r="J201" s="40"/>
    </row>
    <row r="202" spans="1:10" x14ac:dyDescent="0.25">
      <c r="A202" s="40"/>
      <c r="B202" s="51"/>
      <c r="C202" s="41"/>
      <c r="D202" s="40"/>
      <c r="E202" s="40"/>
      <c r="F202" s="40"/>
      <c r="G202" s="42"/>
      <c r="H202" s="42"/>
      <c r="I202" s="56" t="str">
        <f t="shared" si="3"/>
        <v/>
      </c>
      <c r="J202" s="40"/>
    </row>
    <row r="203" spans="1:10" x14ac:dyDescent="0.25">
      <c r="A203" s="40"/>
      <c r="B203" s="51"/>
      <c r="C203" s="41"/>
      <c r="D203" s="40"/>
      <c r="E203" s="40"/>
      <c r="F203" s="40"/>
      <c r="G203" s="42"/>
      <c r="H203" s="42"/>
      <c r="I203" s="56" t="str">
        <f t="shared" si="3"/>
        <v/>
      </c>
      <c r="J203" s="40"/>
    </row>
    <row r="204" spans="1:10" x14ac:dyDescent="0.25">
      <c r="A204" s="40"/>
      <c r="B204" s="51"/>
      <c r="C204" s="41"/>
      <c r="D204" s="40"/>
      <c r="E204" s="40"/>
      <c r="F204" s="40"/>
      <c r="G204" s="42"/>
      <c r="H204" s="42"/>
      <c r="I204" s="56" t="str">
        <f t="shared" si="3"/>
        <v/>
      </c>
      <c r="J204" s="40"/>
    </row>
    <row r="205" spans="1:10" x14ac:dyDescent="0.25">
      <c r="A205" s="40"/>
      <c r="B205" s="51"/>
      <c r="C205" s="41"/>
      <c r="D205" s="40"/>
      <c r="E205" s="40"/>
      <c r="F205" s="40"/>
      <c r="G205" s="42"/>
      <c r="H205" s="42"/>
      <c r="I205" s="56" t="str">
        <f t="shared" si="3"/>
        <v/>
      </c>
      <c r="J205" s="40"/>
    </row>
    <row r="206" spans="1:10" x14ac:dyDescent="0.25">
      <c r="A206" s="40"/>
      <c r="B206" s="51"/>
      <c r="C206" s="41"/>
      <c r="D206" s="40"/>
      <c r="E206" s="40"/>
      <c r="F206" s="40"/>
      <c r="G206" s="42"/>
      <c r="H206" s="42"/>
      <c r="I206" s="56" t="str">
        <f t="shared" si="3"/>
        <v/>
      </c>
      <c r="J206" s="40"/>
    </row>
    <row r="207" spans="1:10" x14ac:dyDescent="0.25">
      <c r="A207" s="40"/>
      <c r="B207" s="51"/>
      <c r="C207" s="41"/>
      <c r="D207" s="40"/>
      <c r="E207" s="40"/>
      <c r="F207" s="40"/>
      <c r="G207" s="42"/>
      <c r="H207" s="42"/>
      <c r="I207" s="56" t="str">
        <f t="shared" si="3"/>
        <v/>
      </c>
      <c r="J207" s="40"/>
    </row>
    <row r="208" spans="1:10" x14ac:dyDescent="0.25">
      <c r="A208" s="40"/>
      <c r="B208" s="51"/>
      <c r="C208" s="41"/>
      <c r="D208" s="40"/>
      <c r="E208" s="40"/>
      <c r="F208" s="40"/>
      <c r="G208" s="42"/>
      <c r="H208" s="42"/>
      <c r="I208" s="56" t="str">
        <f t="shared" si="3"/>
        <v/>
      </c>
      <c r="J208" s="40"/>
    </row>
    <row r="209" spans="1:10" x14ac:dyDescent="0.25">
      <c r="A209" s="40"/>
      <c r="B209" s="51"/>
      <c r="C209" s="41"/>
      <c r="D209" s="40"/>
      <c r="E209" s="40"/>
      <c r="F209" s="40"/>
      <c r="G209" s="42"/>
      <c r="H209" s="42"/>
      <c r="I209" s="56" t="str">
        <f t="shared" si="3"/>
        <v/>
      </c>
      <c r="J209" s="40"/>
    </row>
    <row r="210" spans="1:10" x14ac:dyDescent="0.25">
      <c r="A210" s="40"/>
      <c r="B210" s="51"/>
      <c r="C210" s="41"/>
      <c r="D210" s="40"/>
      <c r="E210" s="40"/>
      <c r="F210" s="40"/>
      <c r="G210" s="42"/>
      <c r="H210" s="42"/>
      <c r="I210" s="56" t="str">
        <f t="shared" si="3"/>
        <v/>
      </c>
      <c r="J210" s="40"/>
    </row>
    <row r="211" spans="1:10" x14ac:dyDescent="0.25">
      <c r="A211" s="40"/>
      <c r="B211" s="51"/>
      <c r="C211" s="41"/>
      <c r="D211" s="40"/>
      <c r="E211" s="40"/>
      <c r="F211" s="40"/>
      <c r="G211" s="42"/>
      <c r="H211" s="42"/>
      <c r="I211" s="56" t="str">
        <f t="shared" si="3"/>
        <v/>
      </c>
      <c r="J211" s="40"/>
    </row>
    <row r="212" spans="1:10" x14ac:dyDescent="0.25">
      <c r="A212" s="40"/>
      <c r="B212" s="51"/>
      <c r="C212" s="41"/>
      <c r="D212" s="40"/>
      <c r="E212" s="40"/>
      <c r="F212" s="40"/>
      <c r="G212" s="42"/>
      <c r="H212" s="42"/>
      <c r="I212" s="56" t="str">
        <f t="shared" si="3"/>
        <v/>
      </c>
      <c r="J212" s="40"/>
    </row>
    <row r="213" spans="1:10" x14ac:dyDescent="0.25">
      <c r="A213" s="40"/>
      <c r="B213" s="51"/>
      <c r="C213" s="41"/>
      <c r="D213" s="40"/>
      <c r="E213" s="40"/>
      <c r="F213" s="40"/>
      <c r="G213" s="42"/>
      <c r="H213" s="42"/>
      <c r="I213" s="56" t="str">
        <f t="shared" si="3"/>
        <v/>
      </c>
      <c r="J213" s="40"/>
    </row>
    <row r="214" spans="1:10" x14ac:dyDescent="0.25">
      <c r="A214" s="40"/>
      <c r="B214" s="51"/>
      <c r="C214" s="41"/>
      <c r="D214" s="40"/>
      <c r="E214" s="40"/>
      <c r="F214" s="40"/>
      <c r="G214" s="42"/>
      <c r="H214" s="42"/>
      <c r="I214" s="56" t="str">
        <f t="shared" si="3"/>
        <v/>
      </c>
      <c r="J214" s="40"/>
    </row>
    <row r="215" spans="1:10" x14ac:dyDescent="0.25">
      <c r="A215" s="40"/>
      <c r="B215" s="51"/>
      <c r="C215" s="41"/>
      <c r="D215" s="40"/>
      <c r="E215" s="40"/>
      <c r="F215" s="40"/>
      <c r="G215" s="42"/>
      <c r="H215" s="42"/>
      <c r="I215" s="56" t="str">
        <f t="shared" si="3"/>
        <v/>
      </c>
      <c r="J215" s="40"/>
    </row>
    <row r="216" spans="1:10" x14ac:dyDescent="0.25">
      <c r="A216" s="40"/>
      <c r="B216" s="51"/>
      <c r="C216" s="41"/>
      <c r="D216" s="40"/>
      <c r="E216" s="40"/>
      <c r="F216" s="40"/>
      <c r="G216" s="42"/>
      <c r="H216" s="42"/>
      <c r="I216" s="56" t="str">
        <f t="shared" si="3"/>
        <v/>
      </c>
      <c r="J216" s="40"/>
    </row>
    <row r="217" spans="1:10" x14ac:dyDescent="0.25">
      <c r="A217" s="40"/>
      <c r="B217" s="51"/>
      <c r="C217" s="41"/>
      <c r="D217" s="40"/>
      <c r="E217" s="40"/>
      <c r="F217" s="40"/>
      <c r="G217" s="42"/>
      <c r="H217" s="42"/>
      <c r="I217" s="56" t="str">
        <f t="shared" si="3"/>
        <v/>
      </c>
      <c r="J217" s="40"/>
    </row>
    <row r="218" spans="1:10" x14ac:dyDescent="0.25">
      <c r="A218" s="40"/>
      <c r="B218" s="51"/>
      <c r="C218" s="41"/>
      <c r="D218" s="40"/>
      <c r="E218" s="40"/>
      <c r="F218" s="40"/>
      <c r="G218" s="42"/>
      <c r="H218" s="42"/>
      <c r="I218" s="56" t="str">
        <f t="shared" si="3"/>
        <v/>
      </c>
      <c r="J218" s="40"/>
    </row>
    <row r="219" spans="1:10" x14ac:dyDescent="0.25">
      <c r="A219" s="40"/>
      <c r="B219" s="51"/>
      <c r="C219" s="41"/>
      <c r="D219" s="40"/>
      <c r="E219" s="40"/>
      <c r="F219" s="40"/>
      <c r="G219" s="42"/>
      <c r="H219" s="42"/>
      <c r="I219" s="56" t="str">
        <f t="shared" si="3"/>
        <v/>
      </c>
      <c r="J219" s="40"/>
    </row>
    <row r="220" spans="1:10" x14ac:dyDescent="0.25">
      <c r="A220" s="40"/>
      <c r="B220" s="51"/>
      <c r="C220" s="41"/>
      <c r="D220" s="40"/>
      <c r="E220" s="40"/>
      <c r="F220" s="40"/>
      <c r="G220" s="42"/>
      <c r="H220" s="42"/>
      <c r="I220" s="56" t="str">
        <f t="shared" si="3"/>
        <v/>
      </c>
      <c r="J220" s="40"/>
    </row>
    <row r="221" spans="1:10" x14ac:dyDescent="0.25">
      <c r="A221" s="40"/>
      <c r="B221" s="51"/>
      <c r="C221" s="41"/>
      <c r="D221" s="40"/>
      <c r="E221" s="40"/>
      <c r="F221" s="40"/>
      <c r="G221" s="42"/>
      <c r="H221" s="42"/>
      <c r="I221" s="56" t="str">
        <f t="shared" si="3"/>
        <v/>
      </c>
      <c r="J221" s="40"/>
    </row>
    <row r="222" spans="1:10" x14ac:dyDescent="0.25">
      <c r="A222" s="40"/>
      <c r="B222" s="51"/>
      <c r="C222" s="41"/>
      <c r="D222" s="40"/>
      <c r="E222" s="40"/>
      <c r="F222" s="40"/>
      <c r="G222" s="42"/>
      <c r="H222" s="42"/>
      <c r="I222" s="56" t="str">
        <f t="shared" si="3"/>
        <v/>
      </c>
      <c r="J222" s="40"/>
    </row>
    <row r="223" spans="1:10" x14ac:dyDescent="0.25">
      <c r="A223" s="40"/>
      <c r="B223" s="51"/>
      <c r="C223" s="41"/>
      <c r="D223" s="40"/>
      <c r="E223" s="40"/>
      <c r="F223" s="40"/>
      <c r="G223" s="42"/>
      <c r="H223" s="42"/>
      <c r="I223" s="56" t="str">
        <f t="shared" si="3"/>
        <v/>
      </c>
      <c r="J223" s="40"/>
    </row>
    <row r="224" spans="1:10" x14ac:dyDescent="0.25">
      <c r="A224" s="40"/>
      <c r="B224" s="51"/>
      <c r="C224" s="41"/>
      <c r="D224" s="40"/>
      <c r="E224" s="40"/>
      <c r="F224" s="40"/>
      <c r="G224" s="42"/>
      <c r="H224" s="42"/>
      <c r="I224" s="56" t="str">
        <f t="shared" si="3"/>
        <v/>
      </c>
      <c r="J224" s="40"/>
    </row>
    <row r="225" spans="1:10" x14ac:dyDescent="0.25">
      <c r="A225" s="40"/>
      <c r="B225" s="51"/>
      <c r="C225" s="41"/>
      <c r="D225" s="40"/>
      <c r="E225" s="40"/>
      <c r="F225" s="40"/>
      <c r="G225" s="42"/>
      <c r="H225" s="42"/>
      <c r="I225" s="56" t="str">
        <f t="shared" si="3"/>
        <v/>
      </c>
      <c r="J225" s="40"/>
    </row>
    <row r="226" spans="1:10" x14ac:dyDescent="0.25">
      <c r="A226" s="40"/>
      <c r="B226" s="51"/>
      <c r="C226" s="41"/>
      <c r="D226" s="40"/>
      <c r="E226" s="40"/>
      <c r="F226" s="40"/>
      <c r="G226" s="42"/>
      <c r="H226" s="42"/>
      <c r="I226" s="56" t="str">
        <f t="shared" si="3"/>
        <v/>
      </c>
      <c r="J226" s="40"/>
    </row>
    <row r="227" spans="1:10" x14ac:dyDescent="0.25">
      <c r="A227" s="40"/>
      <c r="B227" s="51"/>
      <c r="C227" s="41"/>
      <c r="D227" s="40"/>
      <c r="E227" s="40"/>
      <c r="F227" s="40"/>
      <c r="G227" s="42"/>
      <c r="H227" s="42"/>
      <c r="I227" s="56" t="str">
        <f t="shared" si="3"/>
        <v/>
      </c>
      <c r="J227" s="40"/>
    </row>
    <row r="228" spans="1:10" x14ac:dyDescent="0.25">
      <c r="A228" s="40"/>
      <c r="B228" s="51"/>
      <c r="C228" s="41"/>
      <c r="D228" s="40"/>
      <c r="E228" s="40"/>
      <c r="F228" s="40"/>
      <c r="G228" s="42"/>
      <c r="H228" s="42"/>
      <c r="I228" s="56" t="str">
        <f t="shared" si="3"/>
        <v/>
      </c>
      <c r="J228" s="40"/>
    </row>
    <row r="229" spans="1:10" x14ac:dyDescent="0.25">
      <c r="A229" s="40"/>
      <c r="B229" s="51"/>
      <c r="C229" s="41"/>
      <c r="D229" s="40"/>
      <c r="E229" s="40"/>
      <c r="F229" s="40"/>
      <c r="G229" s="42"/>
      <c r="H229" s="42"/>
      <c r="I229" s="56" t="str">
        <f t="shared" si="3"/>
        <v/>
      </c>
      <c r="J229" s="40"/>
    </row>
    <row r="230" spans="1:10" x14ac:dyDescent="0.25">
      <c r="A230" s="40"/>
      <c r="B230" s="51"/>
      <c r="C230" s="41"/>
      <c r="D230" s="40"/>
      <c r="E230" s="40"/>
      <c r="F230" s="40"/>
      <c r="G230" s="42"/>
      <c r="H230" s="42"/>
      <c r="I230" s="56" t="str">
        <f t="shared" si="3"/>
        <v/>
      </c>
      <c r="J230" s="40"/>
    </row>
    <row r="231" spans="1:10" x14ac:dyDescent="0.25">
      <c r="A231" s="40"/>
      <c r="B231" s="51"/>
      <c r="C231" s="41"/>
      <c r="D231" s="40"/>
      <c r="E231" s="40"/>
      <c r="F231" s="40"/>
      <c r="G231" s="42"/>
      <c r="H231" s="42"/>
      <c r="I231" s="56" t="str">
        <f t="shared" si="3"/>
        <v/>
      </c>
      <c r="J231" s="40"/>
    </row>
    <row r="232" spans="1:10" x14ac:dyDescent="0.25">
      <c r="A232" s="40"/>
      <c r="B232" s="51"/>
      <c r="C232" s="41"/>
      <c r="D232" s="40"/>
      <c r="E232" s="40"/>
      <c r="F232" s="40"/>
      <c r="G232" s="42"/>
      <c r="H232" s="42"/>
      <c r="I232" s="56" t="str">
        <f t="shared" si="3"/>
        <v/>
      </c>
      <c r="J232" s="40"/>
    </row>
    <row r="233" spans="1:10" x14ac:dyDescent="0.25">
      <c r="A233" s="40"/>
      <c r="B233" s="51"/>
      <c r="C233" s="41"/>
      <c r="D233" s="40"/>
      <c r="E233" s="40"/>
      <c r="F233" s="40"/>
      <c r="G233" s="42"/>
      <c r="H233" s="42"/>
      <c r="I233" s="56" t="str">
        <f t="shared" si="3"/>
        <v/>
      </c>
      <c r="J233" s="40"/>
    </row>
    <row r="234" spans="1:10" x14ac:dyDescent="0.25">
      <c r="A234" s="40"/>
      <c r="B234" s="51"/>
      <c r="C234" s="41"/>
      <c r="D234" s="40"/>
      <c r="E234" s="40"/>
      <c r="F234" s="40"/>
      <c r="G234" s="42"/>
      <c r="H234" s="42"/>
      <c r="I234" s="56" t="str">
        <f t="shared" si="3"/>
        <v/>
      </c>
      <c r="J234" s="40"/>
    </row>
    <row r="235" spans="1:10" x14ac:dyDescent="0.25">
      <c r="A235" s="40"/>
      <c r="B235" s="51"/>
      <c r="C235" s="41"/>
      <c r="D235" s="40"/>
      <c r="E235" s="40"/>
      <c r="F235" s="40"/>
      <c r="G235" s="42"/>
      <c r="H235" s="42"/>
      <c r="I235" s="56" t="str">
        <f t="shared" si="3"/>
        <v/>
      </c>
      <c r="J235" s="40"/>
    </row>
    <row r="236" spans="1:10" x14ac:dyDescent="0.25">
      <c r="A236" s="40"/>
      <c r="B236" s="51"/>
      <c r="C236" s="41"/>
      <c r="D236" s="40"/>
      <c r="E236" s="40"/>
      <c r="F236" s="40"/>
      <c r="G236" s="42"/>
      <c r="H236" s="42"/>
      <c r="I236" s="56" t="str">
        <f t="shared" si="3"/>
        <v/>
      </c>
      <c r="J236" s="40"/>
    </row>
    <row r="237" spans="1:10" x14ac:dyDescent="0.25">
      <c r="A237" s="40"/>
      <c r="B237" s="51"/>
      <c r="C237" s="41"/>
      <c r="D237" s="40"/>
      <c r="E237" s="40"/>
      <c r="F237" s="40"/>
      <c r="G237" s="42"/>
      <c r="H237" s="42"/>
      <c r="I237" s="56" t="str">
        <f t="shared" si="3"/>
        <v/>
      </c>
      <c r="J237" s="40"/>
    </row>
    <row r="238" spans="1:10" x14ac:dyDescent="0.25">
      <c r="A238" s="40"/>
      <c r="B238" s="51"/>
      <c r="C238" s="41"/>
      <c r="D238" s="40"/>
      <c r="E238" s="40"/>
      <c r="F238" s="40"/>
      <c r="G238" s="42"/>
      <c r="H238" s="42"/>
      <c r="I238" s="56" t="str">
        <f t="shared" si="3"/>
        <v/>
      </c>
      <c r="J238" s="40"/>
    </row>
    <row r="239" spans="1:10" x14ac:dyDescent="0.25">
      <c r="A239" s="40"/>
      <c r="B239" s="51"/>
      <c r="C239" s="41"/>
      <c r="D239" s="40"/>
      <c r="E239" s="40"/>
      <c r="F239" s="40"/>
      <c r="G239" s="42"/>
      <c r="H239" s="42"/>
      <c r="I239" s="56" t="str">
        <f t="shared" si="3"/>
        <v/>
      </c>
      <c r="J239" s="40"/>
    </row>
    <row r="240" spans="1:10" x14ac:dyDescent="0.25">
      <c r="A240" s="40"/>
      <c r="B240" s="51"/>
      <c r="C240" s="41"/>
      <c r="D240" s="40"/>
      <c r="E240" s="40"/>
      <c r="F240" s="40"/>
      <c r="G240" s="42"/>
      <c r="H240" s="42"/>
      <c r="I240" s="56" t="str">
        <f t="shared" si="3"/>
        <v/>
      </c>
      <c r="J240" s="40"/>
    </row>
    <row r="241" spans="1:10" x14ac:dyDescent="0.25">
      <c r="A241" s="40"/>
      <c r="B241" s="51"/>
      <c r="C241" s="41"/>
      <c r="D241" s="40"/>
      <c r="E241" s="40"/>
      <c r="F241" s="40"/>
      <c r="G241" s="42"/>
      <c r="H241" s="42"/>
      <c r="I241" s="56" t="str">
        <f t="shared" si="3"/>
        <v/>
      </c>
      <c r="J241" s="40"/>
    </row>
    <row r="242" spans="1:10" x14ac:dyDescent="0.25">
      <c r="A242" s="40"/>
      <c r="B242" s="51"/>
      <c r="C242" s="41"/>
      <c r="D242" s="40"/>
      <c r="E242" s="40"/>
      <c r="F242" s="40"/>
      <c r="G242" s="42"/>
      <c r="H242" s="42"/>
      <c r="I242" s="56" t="str">
        <f t="shared" si="3"/>
        <v/>
      </c>
      <c r="J242" s="40"/>
    </row>
    <row r="243" spans="1:10" x14ac:dyDescent="0.25">
      <c r="A243" s="40"/>
      <c r="B243" s="51"/>
      <c r="C243" s="41"/>
      <c r="D243" s="40"/>
      <c r="E243" s="40"/>
      <c r="F243" s="40"/>
      <c r="G243" s="42"/>
      <c r="H243" s="42"/>
      <c r="I243" s="56" t="str">
        <f t="shared" si="3"/>
        <v/>
      </c>
      <c r="J243" s="40"/>
    </row>
    <row r="244" spans="1:10" x14ac:dyDescent="0.25">
      <c r="A244" s="40"/>
      <c r="B244" s="51"/>
      <c r="C244" s="41"/>
      <c r="D244" s="40"/>
      <c r="E244" s="40"/>
      <c r="F244" s="40"/>
      <c r="G244" s="42"/>
      <c r="H244" s="42"/>
      <c r="I244" s="56" t="str">
        <f t="shared" si="3"/>
        <v/>
      </c>
      <c r="J244" s="40"/>
    </row>
    <row r="245" spans="1:10" x14ac:dyDescent="0.25">
      <c r="A245" s="40"/>
      <c r="B245" s="51"/>
      <c r="C245" s="41"/>
      <c r="D245" s="40"/>
      <c r="E245" s="40"/>
      <c r="F245" s="40"/>
      <c r="G245" s="42"/>
      <c r="H245" s="42"/>
      <c r="I245" s="56" t="str">
        <f t="shared" si="3"/>
        <v/>
      </c>
      <c r="J245" s="40"/>
    </row>
    <row r="246" spans="1:10" x14ac:dyDescent="0.25">
      <c r="A246" s="40"/>
      <c r="B246" s="51"/>
      <c r="C246" s="41"/>
      <c r="D246" s="40"/>
      <c r="E246" s="40"/>
      <c r="F246" s="40"/>
      <c r="G246" s="42"/>
      <c r="H246" s="42"/>
      <c r="I246" s="56" t="str">
        <f t="shared" si="3"/>
        <v/>
      </c>
      <c r="J246" s="40"/>
    </row>
    <row r="247" spans="1:10" x14ac:dyDescent="0.25">
      <c r="A247" s="40"/>
      <c r="B247" s="51"/>
      <c r="C247" s="41"/>
      <c r="D247" s="40"/>
      <c r="E247" s="40"/>
      <c r="F247" s="40"/>
      <c r="G247" s="42"/>
      <c r="H247" s="42"/>
      <c r="I247" s="56" t="str">
        <f t="shared" si="3"/>
        <v/>
      </c>
      <c r="J247" s="40"/>
    </row>
    <row r="248" spans="1:10" x14ac:dyDescent="0.25">
      <c r="A248" s="40"/>
      <c r="B248" s="51"/>
      <c r="C248" s="41"/>
      <c r="D248" s="40"/>
      <c r="E248" s="40"/>
      <c r="F248" s="40"/>
      <c r="G248" s="42"/>
      <c r="H248" s="42"/>
      <c r="I248" s="56" t="str">
        <f t="shared" si="3"/>
        <v/>
      </c>
      <c r="J248" s="40"/>
    </row>
    <row r="249" spans="1:10" x14ac:dyDescent="0.25">
      <c r="A249" s="40"/>
      <c r="B249" s="51"/>
      <c r="C249" s="41"/>
      <c r="D249" s="40"/>
      <c r="E249" s="40"/>
      <c r="F249" s="40"/>
      <c r="G249" s="42"/>
      <c r="H249" s="42"/>
      <c r="I249" s="56" t="str">
        <f t="shared" si="3"/>
        <v/>
      </c>
      <c r="J249" s="40"/>
    </row>
    <row r="250" spans="1:10" x14ac:dyDescent="0.25">
      <c r="A250" s="40"/>
      <c r="B250" s="51"/>
      <c r="C250" s="41"/>
      <c r="D250" s="40"/>
      <c r="E250" s="40"/>
      <c r="F250" s="40"/>
      <c r="G250" s="42"/>
      <c r="H250" s="42"/>
      <c r="I250" s="56" t="str">
        <f t="shared" si="3"/>
        <v/>
      </c>
      <c r="J250" s="40"/>
    </row>
    <row r="251" spans="1:10" x14ac:dyDescent="0.25">
      <c r="A251" s="40"/>
      <c r="B251" s="51"/>
      <c r="C251" s="41"/>
      <c r="D251" s="40"/>
      <c r="E251" s="40"/>
      <c r="F251" s="40"/>
      <c r="G251" s="42"/>
      <c r="H251" s="42"/>
      <c r="I251" s="56" t="str">
        <f t="shared" si="3"/>
        <v/>
      </c>
      <c r="J251" s="40"/>
    </row>
    <row r="252" spans="1:10" x14ac:dyDescent="0.25">
      <c r="A252" s="40"/>
      <c r="B252" s="51"/>
      <c r="C252" s="41"/>
      <c r="D252" s="40"/>
      <c r="E252" s="40"/>
      <c r="F252" s="40"/>
      <c r="G252" s="42"/>
      <c r="H252" s="42"/>
      <c r="I252" s="56" t="str">
        <f t="shared" si="3"/>
        <v/>
      </c>
      <c r="J252" s="40"/>
    </row>
    <row r="253" spans="1:10" x14ac:dyDescent="0.25">
      <c r="A253" s="40"/>
      <c r="B253" s="51"/>
      <c r="C253" s="41"/>
      <c r="D253" s="40"/>
      <c r="E253" s="40"/>
      <c r="F253" s="40"/>
      <c r="G253" s="42"/>
      <c r="H253" s="42"/>
      <c r="I253" s="56" t="str">
        <f t="shared" si="3"/>
        <v/>
      </c>
      <c r="J253" s="40"/>
    </row>
    <row r="254" spans="1:10" x14ac:dyDescent="0.25">
      <c r="A254" s="40"/>
      <c r="B254" s="51"/>
      <c r="C254" s="41"/>
      <c r="D254" s="40"/>
      <c r="E254" s="40"/>
      <c r="F254" s="40"/>
      <c r="G254" s="42"/>
      <c r="H254" s="42"/>
      <c r="I254" s="56" t="str">
        <f t="shared" si="3"/>
        <v/>
      </c>
      <c r="J254" s="40"/>
    </row>
    <row r="255" spans="1:10" x14ac:dyDescent="0.25">
      <c r="A255" s="40"/>
      <c r="B255" s="51"/>
      <c r="C255" s="41"/>
      <c r="D255" s="40"/>
      <c r="E255" s="40"/>
      <c r="F255" s="40"/>
      <c r="G255" s="42"/>
      <c r="H255" s="42"/>
      <c r="I255" s="56" t="str">
        <f t="shared" si="3"/>
        <v/>
      </c>
      <c r="J255" s="40"/>
    </row>
    <row r="256" spans="1:10" x14ac:dyDescent="0.25">
      <c r="A256" s="40"/>
      <c r="B256" s="51"/>
      <c r="C256" s="41"/>
      <c r="D256" s="40"/>
      <c r="E256" s="40"/>
      <c r="F256" s="40"/>
      <c r="G256" s="42"/>
      <c r="H256" s="42"/>
      <c r="I256" s="56" t="str">
        <f t="shared" si="3"/>
        <v/>
      </c>
      <c r="J256" s="40"/>
    </row>
    <row r="257" spans="1:10" x14ac:dyDescent="0.25">
      <c r="A257" s="40"/>
      <c r="B257" s="51"/>
      <c r="C257" s="41"/>
      <c r="D257" s="40"/>
      <c r="E257" s="40"/>
      <c r="F257" s="40"/>
      <c r="G257" s="42"/>
      <c r="H257" s="42"/>
      <c r="I257" s="56" t="str">
        <f t="shared" si="3"/>
        <v/>
      </c>
      <c r="J257" s="40"/>
    </row>
    <row r="258" spans="1:10" x14ac:dyDescent="0.25">
      <c r="A258" s="40"/>
      <c r="B258" s="51"/>
      <c r="C258" s="41"/>
      <c r="D258" s="40"/>
      <c r="E258" s="40"/>
      <c r="F258" s="40"/>
      <c r="G258" s="42"/>
      <c r="H258" s="42"/>
      <c r="I258" s="56" t="str">
        <f t="shared" ref="I258:I321" si="4">IF(B258="","",G258*H258)</f>
        <v/>
      </c>
      <c r="J258" s="40"/>
    </row>
    <row r="259" spans="1:10" x14ac:dyDescent="0.25">
      <c r="A259" s="40"/>
      <c r="B259" s="51"/>
      <c r="C259" s="41"/>
      <c r="D259" s="40"/>
      <c r="E259" s="40"/>
      <c r="F259" s="40"/>
      <c r="G259" s="42"/>
      <c r="H259" s="42"/>
      <c r="I259" s="56" t="str">
        <f t="shared" si="4"/>
        <v/>
      </c>
      <c r="J259" s="40"/>
    </row>
    <row r="260" spans="1:10" x14ac:dyDescent="0.25">
      <c r="A260" s="40"/>
      <c r="B260" s="51"/>
      <c r="C260" s="41"/>
      <c r="D260" s="40"/>
      <c r="E260" s="40"/>
      <c r="F260" s="40"/>
      <c r="G260" s="42"/>
      <c r="H260" s="42"/>
      <c r="I260" s="56" t="str">
        <f t="shared" si="4"/>
        <v/>
      </c>
      <c r="J260" s="40"/>
    </row>
    <row r="261" spans="1:10" x14ac:dyDescent="0.25">
      <c r="A261" s="40"/>
      <c r="B261" s="51"/>
      <c r="C261" s="41"/>
      <c r="D261" s="40"/>
      <c r="E261" s="40"/>
      <c r="F261" s="40"/>
      <c r="G261" s="42"/>
      <c r="H261" s="42"/>
      <c r="I261" s="56" t="str">
        <f t="shared" si="4"/>
        <v/>
      </c>
      <c r="J261" s="40"/>
    </row>
    <row r="262" spans="1:10" x14ac:dyDescent="0.25">
      <c r="A262" s="40"/>
      <c r="B262" s="51"/>
      <c r="C262" s="41"/>
      <c r="D262" s="40"/>
      <c r="E262" s="40"/>
      <c r="F262" s="40"/>
      <c r="G262" s="42"/>
      <c r="H262" s="42"/>
      <c r="I262" s="56" t="str">
        <f t="shared" si="4"/>
        <v/>
      </c>
      <c r="J262" s="40"/>
    </row>
    <row r="263" spans="1:10" x14ac:dyDescent="0.25">
      <c r="A263" s="40"/>
      <c r="B263" s="51"/>
      <c r="C263" s="41"/>
      <c r="D263" s="40"/>
      <c r="E263" s="40"/>
      <c r="F263" s="40"/>
      <c r="G263" s="42"/>
      <c r="H263" s="42"/>
      <c r="I263" s="56" t="str">
        <f t="shared" si="4"/>
        <v/>
      </c>
      <c r="J263" s="40"/>
    </row>
    <row r="264" spans="1:10" x14ac:dyDescent="0.25">
      <c r="A264" s="40"/>
      <c r="B264" s="51"/>
      <c r="C264" s="41"/>
      <c r="D264" s="40"/>
      <c r="E264" s="40"/>
      <c r="F264" s="40"/>
      <c r="G264" s="42"/>
      <c r="H264" s="42"/>
      <c r="I264" s="56" t="str">
        <f t="shared" si="4"/>
        <v/>
      </c>
      <c r="J264" s="40"/>
    </row>
    <row r="265" spans="1:10" x14ac:dyDescent="0.25">
      <c r="A265" s="40"/>
      <c r="B265" s="51"/>
      <c r="C265" s="41"/>
      <c r="D265" s="40"/>
      <c r="E265" s="40"/>
      <c r="F265" s="40"/>
      <c r="G265" s="42"/>
      <c r="H265" s="42"/>
      <c r="I265" s="56" t="str">
        <f t="shared" si="4"/>
        <v/>
      </c>
      <c r="J265" s="40"/>
    </row>
    <row r="266" spans="1:10" x14ac:dyDescent="0.25">
      <c r="A266" s="40"/>
      <c r="B266" s="51"/>
      <c r="C266" s="41"/>
      <c r="D266" s="40"/>
      <c r="E266" s="40"/>
      <c r="F266" s="40"/>
      <c r="G266" s="42"/>
      <c r="H266" s="42"/>
      <c r="I266" s="56" t="str">
        <f t="shared" si="4"/>
        <v/>
      </c>
      <c r="J266" s="40"/>
    </row>
    <row r="267" spans="1:10" x14ac:dyDescent="0.25">
      <c r="A267" s="40"/>
      <c r="B267" s="51"/>
      <c r="C267" s="41"/>
      <c r="D267" s="40"/>
      <c r="E267" s="40"/>
      <c r="F267" s="40"/>
      <c r="G267" s="42"/>
      <c r="H267" s="42"/>
      <c r="I267" s="56" t="str">
        <f t="shared" si="4"/>
        <v/>
      </c>
      <c r="J267" s="40"/>
    </row>
    <row r="268" spans="1:10" x14ac:dyDescent="0.25">
      <c r="A268" s="40"/>
      <c r="B268" s="51"/>
      <c r="C268" s="41"/>
      <c r="D268" s="40"/>
      <c r="E268" s="40"/>
      <c r="F268" s="40"/>
      <c r="G268" s="42"/>
      <c r="H268" s="42"/>
      <c r="I268" s="56" t="str">
        <f t="shared" si="4"/>
        <v/>
      </c>
      <c r="J268" s="40"/>
    </row>
    <row r="269" spans="1:10" x14ac:dyDescent="0.25">
      <c r="A269" s="40"/>
      <c r="B269" s="51"/>
      <c r="C269" s="41"/>
      <c r="D269" s="40"/>
      <c r="E269" s="40"/>
      <c r="F269" s="40"/>
      <c r="G269" s="42"/>
      <c r="H269" s="42"/>
      <c r="I269" s="56" t="str">
        <f t="shared" si="4"/>
        <v/>
      </c>
      <c r="J269" s="40"/>
    </row>
    <row r="270" spans="1:10" x14ac:dyDescent="0.25">
      <c r="A270" s="40"/>
      <c r="B270" s="51"/>
      <c r="C270" s="41"/>
      <c r="D270" s="40"/>
      <c r="E270" s="40"/>
      <c r="F270" s="40"/>
      <c r="G270" s="42"/>
      <c r="H270" s="42"/>
      <c r="I270" s="56" t="str">
        <f t="shared" si="4"/>
        <v/>
      </c>
      <c r="J270" s="40"/>
    </row>
    <row r="271" spans="1:10" x14ac:dyDescent="0.25">
      <c r="A271" s="40"/>
      <c r="B271" s="51"/>
      <c r="C271" s="41"/>
      <c r="D271" s="40"/>
      <c r="E271" s="40"/>
      <c r="F271" s="40"/>
      <c r="G271" s="42"/>
      <c r="H271" s="42"/>
      <c r="I271" s="56" t="str">
        <f t="shared" si="4"/>
        <v/>
      </c>
      <c r="J271" s="40"/>
    </row>
    <row r="272" spans="1:10" x14ac:dyDescent="0.25">
      <c r="A272" s="40"/>
      <c r="B272" s="51"/>
      <c r="C272" s="41"/>
      <c r="D272" s="40"/>
      <c r="E272" s="40"/>
      <c r="F272" s="40"/>
      <c r="G272" s="42"/>
      <c r="H272" s="42"/>
      <c r="I272" s="56" t="str">
        <f t="shared" si="4"/>
        <v/>
      </c>
      <c r="J272" s="40"/>
    </row>
    <row r="273" spans="1:10" x14ac:dyDescent="0.25">
      <c r="A273" s="40"/>
      <c r="B273" s="51"/>
      <c r="C273" s="41"/>
      <c r="D273" s="40"/>
      <c r="E273" s="40"/>
      <c r="F273" s="40"/>
      <c r="G273" s="42"/>
      <c r="H273" s="42"/>
      <c r="I273" s="56" t="str">
        <f t="shared" si="4"/>
        <v/>
      </c>
      <c r="J273" s="40"/>
    </row>
    <row r="274" spans="1:10" x14ac:dyDescent="0.25">
      <c r="A274" s="40"/>
      <c r="B274" s="51"/>
      <c r="C274" s="41"/>
      <c r="D274" s="40"/>
      <c r="E274" s="40"/>
      <c r="F274" s="40"/>
      <c r="G274" s="42"/>
      <c r="H274" s="42"/>
      <c r="I274" s="56" t="str">
        <f t="shared" si="4"/>
        <v/>
      </c>
      <c r="J274" s="40"/>
    </row>
    <row r="275" spans="1:10" x14ac:dyDescent="0.25">
      <c r="A275" s="40"/>
      <c r="B275" s="51"/>
      <c r="C275" s="41"/>
      <c r="D275" s="40"/>
      <c r="E275" s="40"/>
      <c r="F275" s="40"/>
      <c r="G275" s="42"/>
      <c r="H275" s="42"/>
      <c r="I275" s="56" t="str">
        <f t="shared" si="4"/>
        <v/>
      </c>
      <c r="J275" s="40"/>
    </row>
    <row r="276" spans="1:10" x14ac:dyDescent="0.25">
      <c r="A276" s="40"/>
      <c r="B276" s="51"/>
      <c r="C276" s="41"/>
      <c r="D276" s="40"/>
      <c r="E276" s="40"/>
      <c r="F276" s="40"/>
      <c r="G276" s="42"/>
      <c r="H276" s="42"/>
      <c r="I276" s="56" t="str">
        <f t="shared" si="4"/>
        <v/>
      </c>
      <c r="J276" s="40"/>
    </row>
    <row r="277" spans="1:10" x14ac:dyDescent="0.25">
      <c r="A277" s="40"/>
      <c r="B277" s="51"/>
      <c r="C277" s="41"/>
      <c r="D277" s="40"/>
      <c r="E277" s="40"/>
      <c r="F277" s="40"/>
      <c r="G277" s="42"/>
      <c r="H277" s="42"/>
      <c r="I277" s="56" t="str">
        <f t="shared" si="4"/>
        <v/>
      </c>
      <c r="J277" s="40"/>
    </row>
    <row r="278" spans="1:10" x14ac:dyDescent="0.25">
      <c r="A278" s="40"/>
      <c r="B278" s="51"/>
      <c r="C278" s="41"/>
      <c r="D278" s="40"/>
      <c r="E278" s="40"/>
      <c r="F278" s="40"/>
      <c r="G278" s="42"/>
      <c r="H278" s="42"/>
      <c r="I278" s="56" t="str">
        <f t="shared" si="4"/>
        <v/>
      </c>
      <c r="J278" s="40"/>
    </row>
    <row r="279" spans="1:10" x14ac:dyDescent="0.25">
      <c r="A279" s="40"/>
      <c r="B279" s="51"/>
      <c r="C279" s="41"/>
      <c r="D279" s="40"/>
      <c r="E279" s="40"/>
      <c r="F279" s="40"/>
      <c r="G279" s="42"/>
      <c r="H279" s="42"/>
      <c r="I279" s="56" t="str">
        <f t="shared" si="4"/>
        <v/>
      </c>
      <c r="J279" s="40"/>
    </row>
    <row r="280" spans="1:10" x14ac:dyDescent="0.25">
      <c r="A280" s="40"/>
      <c r="B280" s="51"/>
      <c r="C280" s="41"/>
      <c r="D280" s="40"/>
      <c r="E280" s="40"/>
      <c r="F280" s="40"/>
      <c r="G280" s="42"/>
      <c r="H280" s="42"/>
      <c r="I280" s="56" t="str">
        <f t="shared" si="4"/>
        <v/>
      </c>
      <c r="J280" s="40"/>
    </row>
    <row r="281" spans="1:10" x14ac:dyDescent="0.25">
      <c r="A281" s="40"/>
      <c r="B281" s="51"/>
      <c r="C281" s="41"/>
      <c r="D281" s="40"/>
      <c r="E281" s="40"/>
      <c r="F281" s="40"/>
      <c r="G281" s="42"/>
      <c r="H281" s="42"/>
      <c r="I281" s="56" t="str">
        <f t="shared" si="4"/>
        <v/>
      </c>
      <c r="J281" s="40"/>
    </row>
    <row r="282" spans="1:10" x14ac:dyDescent="0.25">
      <c r="A282" s="40"/>
      <c r="B282" s="51"/>
      <c r="C282" s="41"/>
      <c r="D282" s="40"/>
      <c r="E282" s="40"/>
      <c r="F282" s="40"/>
      <c r="G282" s="42"/>
      <c r="H282" s="42"/>
      <c r="I282" s="56" t="str">
        <f t="shared" si="4"/>
        <v/>
      </c>
      <c r="J282" s="40"/>
    </row>
    <row r="283" spans="1:10" x14ac:dyDescent="0.25">
      <c r="A283" s="40"/>
      <c r="B283" s="51"/>
      <c r="C283" s="41"/>
      <c r="D283" s="40"/>
      <c r="E283" s="40"/>
      <c r="F283" s="40"/>
      <c r="G283" s="42"/>
      <c r="H283" s="42"/>
      <c r="I283" s="56" t="str">
        <f t="shared" si="4"/>
        <v/>
      </c>
      <c r="J283" s="40"/>
    </row>
    <row r="284" spans="1:10" x14ac:dyDescent="0.25">
      <c r="A284" s="40"/>
      <c r="B284" s="51"/>
      <c r="C284" s="41"/>
      <c r="D284" s="40"/>
      <c r="E284" s="40"/>
      <c r="F284" s="40"/>
      <c r="G284" s="42"/>
      <c r="H284" s="42"/>
      <c r="I284" s="56" t="str">
        <f t="shared" si="4"/>
        <v/>
      </c>
      <c r="J284" s="40"/>
    </row>
    <row r="285" spans="1:10" x14ac:dyDescent="0.25">
      <c r="A285" s="40"/>
      <c r="B285" s="51"/>
      <c r="C285" s="41"/>
      <c r="D285" s="40"/>
      <c r="E285" s="40"/>
      <c r="F285" s="40"/>
      <c r="G285" s="42"/>
      <c r="H285" s="42"/>
      <c r="I285" s="56" t="str">
        <f t="shared" si="4"/>
        <v/>
      </c>
      <c r="J285" s="40"/>
    </row>
    <row r="286" spans="1:10" x14ac:dyDescent="0.25">
      <c r="A286" s="40"/>
      <c r="B286" s="51"/>
      <c r="C286" s="41"/>
      <c r="D286" s="40"/>
      <c r="E286" s="40"/>
      <c r="F286" s="40"/>
      <c r="G286" s="42"/>
      <c r="H286" s="42"/>
      <c r="I286" s="56" t="str">
        <f t="shared" si="4"/>
        <v/>
      </c>
      <c r="J286" s="40"/>
    </row>
    <row r="287" spans="1:10" x14ac:dyDescent="0.25">
      <c r="A287" s="40"/>
      <c r="B287" s="51"/>
      <c r="C287" s="41"/>
      <c r="D287" s="40"/>
      <c r="E287" s="40"/>
      <c r="F287" s="40"/>
      <c r="G287" s="42"/>
      <c r="H287" s="42"/>
      <c r="I287" s="56" t="str">
        <f t="shared" si="4"/>
        <v/>
      </c>
      <c r="J287" s="40"/>
    </row>
    <row r="288" spans="1:10" x14ac:dyDescent="0.25">
      <c r="A288" s="40"/>
      <c r="B288" s="51"/>
      <c r="C288" s="41"/>
      <c r="D288" s="40"/>
      <c r="E288" s="40"/>
      <c r="F288" s="40"/>
      <c r="G288" s="42"/>
      <c r="H288" s="42"/>
      <c r="I288" s="56" t="str">
        <f t="shared" si="4"/>
        <v/>
      </c>
      <c r="J288" s="40"/>
    </row>
    <row r="289" spans="1:10" x14ac:dyDescent="0.25">
      <c r="A289" s="40"/>
      <c r="B289" s="51"/>
      <c r="C289" s="41"/>
      <c r="D289" s="40"/>
      <c r="E289" s="40"/>
      <c r="F289" s="40"/>
      <c r="G289" s="42"/>
      <c r="H289" s="42"/>
      <c r="I289" s="56" t="str">
        <f t="shared" si="4"/>
        <v/>
      </c>
      <c r="J289" s="40"/>
    </row>
    <row r="290" spans="1:10" x14ac:dyDescent="0.25">
      <c r="A290" s="40"/>
      <c r="B290" s="51"/>
      <c r="C290" s="41"/>
      <c r="D290" s="40"/>
      <c r="E290" s="40"/>
      <c r="F290" s="40"/>
      <c r="G290" s="42"/>
      <c r="H290" s="42"/>
      <c r="I290" s="56" t="str">
        <f t="shared" si="4"/>
        <v/>
      </c>
      <c r="J290" s="40"/>
    </row>
    <row r="291" spans="1:10" x14ac:dyDescent="0.25">
      <c r="A291" s="40"/>
      <c r="B291" s="51"/>
      <c r="C291" s="41"/>
      <c r="D291" s="40"/>
      <c r="E291" s="40"/>
      <c r="F291" s="40"/>
      <c r="G291" s="42"/>
      <c r="H291" s="42"/>
      <c r="I291" s="56" t="str">
        <f t="shared" si="4"/>
        <v/>
      </c>
      <c r="J291" s="40"/>
    </row>
    <row r="292" spans="1:10" x14ac:dyDescent="0.25">
      <c r="A292" s="40"/>
      <c r="B292" s="51"/>
      <c r="C292" s="41"/>
      <c r="D292" s="40"/>
      <c r="E292" s="40"/>
      <c r="F292" s="40"/>
      <c r="G292" s="42"/>
      <c r="H292" s="42"/>
      <c r="I292" s="56" t="str">
        <f t="shared" si="4"/>
        <v/>
      </c>
      <c r="J292" s="40"/>
    </row>
    <row r="293" spans="1:10" x14ac:dyDescent="0.25">
      <c r="A293" s="40"/>
      <c r="B293" s="51"/>
      <c r="C293" s="41"/>
      <c r="D293" s="40"/>
      <c r="E293" s="40"/>
      <c r="F293" s="40"/>
      <c r="G293" s="42"/>
      <c r="H293" s="42"/>
      <c r="I293" s="56" t="str">
        <f t="shared" si="4"/>
        <v/>
      </c>
      <c r="J293" s="40"/>
    </row>
    <row r="294" spans="1:10" x14ac:dyDescent="0.25">
      <c r="A294" s="40"/>
      <c r="B294" s="51"/>
      <c r="C294" s="41"/>
      <c r="D294" s="40"/>
      <c r="E294" s="40"/>
      <c r="F294" s="40"/>
      <c r="G294" s="42"/>
      <c r="H294" s="42"/>
      <c r="I294" s="56" t="str">
        <f t="shared" si="4"/>
        <v/>
      </c>
      <c r="J294" s="40"/>
    </row>
    <row r="295" spans="1:10" x14ac:dyDescent="0.25">
      <c r="A295" s="40"/>
      <c r="B295" s="51"/>
      <c r="C295" s="41"/>
      <c r="D295" s="40"/>
      <c r="E295" s="40"/>
      <c r="F295" s="40"/>
      <c r="G295" s="42"/>
      <c r="H295" s="42"/>
      <c r="I295" s="56" t="str">
        <f t="shared" si="4"/>
        <v/>
      </c>
      <c r="J295" s="40"/>
    </row>
    <row r="296" spans="1:10" x14ac:dyDescent="0.25">
      <c r="A296" s="40"/>
      <c r="B296" s="51"/>
      <c r="C296" s="41"/>
      <c r="D296" s="40"/>
      <c r="E296" s="40"/>
      <c r="F296" s="40"/>
      <c r="G296" s="42"/>
      <c r="H296" s="42"/>
      <c r="I296" s="56" t="str">
        <f t="shared" si="4"/>
        <v/>
      </c>
      <c r="J296" s="40"/>
    </row>
    <row r="297" spans="1:10" x14ac:dyDescent="0.25">
      <c r="A297" s="40"/>
      <c r="B297" s="51"/>
      <c r="C297" s="41"/>
      <c r="D297" s="40"/>
      <c r="E297" s="40"/>
      <c r="F297" s="40"/>
      <c r="G297" s="42"/>
      <c r="H297" s="42"/>
      <c r="I297" s="56" t="str">
        <f t="shared" si="4"/>
        <v/>
      </c>
      <c r="J297" s="40"/>
    </row>
    <row r="298" spans="1:10" x14ac:dyDescent="0.25">
      <c r="A298" s="40"/>
      <c r="B298" s="51"/>
      <c r="C298" s="41"/>
      <c r="D298" s="40"/>
      <c r="E298" s="40"/>
      <c r="F298" s="40"/>
      <c r="G298" s="42"/>
      <c r="H298" s="42"/>
      <c r="I298" s="56" t="str">
        <f t="shared" si="4"/>
        <v/>
      </c>
      <c r="J298" s="40"/>
    </row>
    <row r="299" spans="1:10" x14ac:dyDescent="0.25">
      <c r="A299" s="40"/>
      <c r="B299" s="51"/>
      <c r="C299" s="41"/>
      <c r="D299" s="40"/>
      <c r="E299" s="40"/>
      <c r="F299" s="40"/>
      <c r="G299" s="42"/>
      <c r="H299" s="42"/>
      <c r="I299" s="56" t="str">
        <f t="shared" si="4"/>
        <v/>
      </c>
      <c r="J299" s="40"/>
    </row>
    <row r="300" spans="1:10" x14ac:dyDescent="0.25">
      <c r="A300" s="40"/>
      <c r="B300" s="51"/>
      <c r="C300" s="41"/>
      <c r="D300" s="40"/>
      <c r="E300" s="40"/>
      <c r="F300" s="40"/>
      <c r="G300" s="42"/>
      <c r="H300" s="42"/>
      <c r="I300" s="56" t="str">
        <f t="shared" si="4"/>
        <v/>
      </c>
      <c r="J300" s="40"/>
    </row>
    <row r="301" spans="1:10" x14ac:dyDescent="0.25">
      <c r="A301" s="40"/>
      <c r="B301" s="51"/>
      <c r="C301" s="41"/>
      <c r="D301" s="40"/>
      <c r="E301" s="40"/>
      <c r="F301" s="40"/>
      <c r="G301" s="42"/>
      <c r="H301" s="42"/>
      <c r="I301" s="56" t="str">
        <f t="shared" si="4"/>
        <v/>
      </c>
      <c r="J301" s="40"/>
    </row>
    <row r="302" spans="1:10" x14ac:dyDescent="0.25">
      <c r="A302" s="40"/>
      <c r="B302" s="51"/>
      <c r="C302" s="41"/>
      <c r="D302" s="40"/>
      <c r="E302" s="40"/>
      <c r="F302" s="40"/>
      <c r="G302" s="42"/>
      <c r="H302" s="42"/>
      <c r="I302" s="56" t="str">
        <f t="shared" si="4"/>
        <v/>
      </c>
      <c r="J302" s="40"/>
    </row>
    <row r="303" spans="1:10" x14ac:dyDescent="0.25">
      <c r="A303" s="40"/>
      <c r="B303" s="51"/>
      <c r="C303" s="41"/>
      <c r="D303" s="40"/>
      <c r="E303" s="40"/>
      <c r="F303" s="40"/>
      <c r="G303" s="42"/>
      <c r="H303" s="42"/>
      <c r="I303" s="56" t="str">
        <f t="shared" si="4"/>
        <v/>
      </c>
      <c r="J303" s="40"/>
    </row>
    <row r="304" spans="1:10" x14ac:dyDescent="0.25">
      <c r="A304" s="40"/>
      <c r="B304" s="51"/>
      <c r="C304" s="41"/>
      <c r="D304" s="40"/>
      <c r="E304" s="40"/>
      <c r="F304" s="40"/>
      <c r="G304" s="42"/>
      <c r="H304" s="42"/>
      <c r="I304" s="56" t="str">
        <f t="shared" si="4"/>
        <v/>
      </c>
      <c r="J304" s="40"/>
    </row>
    <row r="305" spans="1:10" x14ac:dyDescent="0.25">
      <c r="A305" s="40"/>
      <c r="B305" s="51"/>
      <c r="C305" s="41"/>
      <c r="D305" s="40"/>
      <c r="E305" s="40"/>
      <c r="F305" s="40"/>
      <c r="G305" s="42"/>
      <c r="H305" s="42"/>
      <c r="I305" s="56" t="str">
        <f t="shared" si="4"/>
        <v/>
      </c>
      <c r="J305" s="40"/>
    </row>
    <row r="306" spans="1:10" x14ac:dyDescent="0.25">
      <c r="A306" s="40"/>
      <c r="B306" s="51"/>
      <c r="C306" s="41"/>
      <c r="D306" s="40"/>
      <c r="E306" s="40"/>
      <c r="F306" s="40"/>
      <c r="G306" s="42"/>
      <c r="H306" s="42"/>
      <c r="I306" s="56" t="str">
        <f t="shared" si="4"/>
        <v/>
      </c>
      <c r="J306" s="40"/>
    </row>
    <row r="307" spans="1:10" x14ac:dyDescent="0.25">
      <c r="A307" s="40"/>
      <c r="B307" s="51"/>
      <c r="C307" s="41"/>
      <c r="D307" s="40"/>
      <c r="E307" s="40"/>
      <c r="F307" s="40"/>
      <c r="G307" s="42"/>
      <c r="H307" s="42"/>
      <c r="I307" s="56" t="str">
        <f t="shared" si="4"/>
        <v/>
      </c>
      <c r="J307" s="40"/>
    </row>
    <row r="308" spans="1:10" x14ac:dyDescent="0.25">
      <c r="A308" s="40"/>
      <c r="B308" s="51"/>
      <c r="C308" s="41"/>
      <c r="D308" s="40"/>
      <c r="E308" s="40"/>
      <c r="F308" s="40"/>
      <c r="G308" s="42"/>
      <c r="H308" s="42"/>
      <c r="I308" s="56" t="str">
        <f t="shared" si="4"/>
        <v/>
      </c>
      <c r="J308" s="40"/>
    </row>
    <row r="309" spans="1:10" x14ac:dyDescent="0.25">
      <c r="A309" s="40"/>
      <c r="B309" s="51"/>
      <c r="C309" s="41"/>
      <c r="D309" s="40"/>
      <c r="E309" s="40"/>
      <c r="F309" s="40"/>
      <c r="G309" s="42"/>
      <c r="H309" s="42"/>
      <c r="I309" s="56" t="str">
        <f t="shared" si="4"/>
        <v/>
      </c>
      <c r="J309" s="40"/>
    </row>
    <row r="310" spans="1:10" x14ac:dyDescent="0.25">
      <c r="A310" s="40"/>
      <c r="B310" s="51"/>
      <c r="C310" s="41"/>
      <c r="D310" s="40"/>
      <c r="E310" s="40"/>
      <c r="F310" s="40"/>
      <c r="G310" s="42"/>
      <c r="H310" s="42"/>
      <c r="I310" s="56" t="str">
        <f t="shared" si="4"/>
        <v/>
      </c>
      <c r="J310" s="40"/>
    </row>
    <row r="311" spans="1:10" x14ac:dyDescent="0.25">
      <c r="A311" s="40"/>
      <c r="B311" s="51"/>
      <c r="C311" s="41"/>
      <c r="D311" s="40"/>
      <c r="E311" s="40"/>
      <c r="F311" s="40"/>
      <c r="G311" s="42"/>
      <c r="H311" s="42"/>
      <c r="I311" s="56" t="str">
        <f t="shared" si="4"/>
        <v/>
      </c>
      <c r="J311" s="40"/>
    </row>
    <row r="312" spans="1:10" x14ac:dyDescent="0.25">
      <c r="A312" s="40"/>
      <c r="B312" s="51"/>
      <c r="C312" s="41"/>
      <c r="D312" s="40"/>
      <c r="E312" s="40"/>
      <c r="F312" s="40"/>
      <c r="G312" s="42"/>
      <c r="H312" s="42"/>
      <c r="I312" s="56" t="str">
        <f t="shared" si="4"/>
        <v/>
      </c>
      <c r="J312" s="40"/>
    </row>
    <row r="313" spans="1:10" x14ac:dyDescent="0.25">
      <c r="A313" s="40"/>
      <c r="B313" s="51"/>
      <c r="C313" s="41"/>
      <c r="D313" s="40"/>
      <c r="E313" s="40"/>
      <c r="F313" s="40"/>
      <c r="G313" s="42"/>
      <c r="H313" s="42"/>
      <c r="I313" s="56" t="str">
        <f t="shared" si="4"/>
        <v/>
      </c>
      <c r="J313" s="40"/>
    </row>
    <row r="314" spans="1:10" x14ac:dyDescent="0.25">
      <c r="A314" s="40"/>
      <c r="B314" s="51"/>
      <c r="C314" s="41"/>
      <c r="D314" s="40"/>
      <c r="E314" s="40"/>
      <c r="F314" s="40"/>
      <c r="G314" s="42"/>
      <c r="H314" s="42"/>
      <c r="I314" s="56" t="str">
        <f t="shared" si="4"/>
        <v/>
      </c>
      <c r="J314" s="40"/>
    </row>
    <row r="315" spans="1:10" x14ac:dyDescent="0.25">
      <c r="A315" s="40"/>
      <c r="B315" s="51"/>
      <c r="C315" s="41"/>
      <c r="D315" s="40"/>
      <c r="E315" s="40"/>
      <c r="F315" s="40"/>
      <c r="G315" s="42"/>
      <c r="H315" s="42"/>
      <c r="I315" s="56" t="str">
        <f t="shared" si="4"/>
        <v/>
      </c>
      <c r="J315" s="40"/>
    </row>
    <row r="316" spans="1:10" x14ac:dyDescent="0.25">
      <c r="A316" s="40"/>
      <c r="B316" s="51"/>
      <c r="C316" s="41"/>
      <c r="D316" s="40"/>
      <c r="E316" s="40"/>
      <c r="F316" s="40"/>
      <c r="G316" s="42"/>
      <c r="H316" s="42"/>
      <c r="I316" s="56" t="str">
        <f t="shared" si="4"/>
        <v/>
      </c>
      <c r="J316" s="40"/>
    </row>
    <row r="317" spans="1:10" x14ac:dyDescent="0.25">
      <c r="A317" s="40"/>
      <c r="B317" s="51"/>
      <c r="C317" s="41"/>
      <c r="D317" s="40"/>
      <c r="E317" s="40"/>
      <c r="F317" s="40"/>
      <c r="G317" s="42"/>
      <c r="H317" s="42"/>
      <c r="I317" s="56" t="str">
        <f t="shared" si="4"/>
        <v/>
      </c>
      <c r="J317" s="40"/>
    </row>
    <row r="318" spans="1:10" x14ac:dyDescent="0.25">
      <c r="A318" s="40"/>
      <c r="B318" s="51"/>
      <c r="C318" s="41"/>
      <c r="D318" s="40"/>
      <c r="E318" s="40"/>
      <c r="F318" s="40"/>
      <c r="G318" s="42"/>
      <c r="H318" s="42"/>
      <c r="I318" s="56" t="str">
        <f t="shared" si="4"/>
        <v/>
      </c>
      <c r="J318" s="40"/>
    </row>
    <row r="319" spans="1:10" x14ac:dyDescent="0.25">
      <c r="A319" s="40"/>
      <c r="B319" s="51"/>
      <c r="C319" s="41"/>
      <c r="D319" s="40"/>
      <c r="E319" s="40"/>
      <c r="F319" s="40"/>
      <c r="G319" s="42"/>
      <c r="H319" s="42"/>
      <c r="I319" s="56" t="str">
        <f t="shared" si="4"/>
        <v/>
      </c>
      <c r="J319" s="40"/>
    </row>
    <row r="320" spans="1:10" x14ac:dyDescent="0.25">
      <c r="A320" s="40"/>
      <c r="B320" s="51"/>
      <c r="C320" s="41"/>
      <c r="D320" s="40"/>
      <c r="E320" s="40"/>
      <c r="F320" s="40"/>
      <c r="G320" s="42"/>
      <c r="H320" s="42"/>
      <c r="I320" s="56" t="str">
        <f t="shared" si="4"/>
        <v/>
      </c>
      <c r="J320" s="40"/>
    </row>
    <row r="321" spans="1:10" x14ac:dyDescent="0.25">
      <c r="A321" s="40"/>
      <c r="B321" s="51"/>
      <c r="C321" s="41"/>
      <c r="D321" s="40"/>
      <c r="E321" s="40"/>
      <c r="F321" s="40"/>
      <c r="G321" s="42"/>
      <c r="H321" s="42"/>
      <c r="I321" s="56" t="str">
        <f t="shared" si="4"/>
        <v/>
      </c>
      <c r="J321" s="40"/>
    </row>
    <row r="322" spans="1:10" x14ac:dyDescent="0.25">
      <c r="A322" s="40"/>
      <c r="B322" s="51"/>
      <c r="C322" s="41"/>
      <c r="D322" s="40"/>
      <c r="E322" s="40"/>
      <c r="F322" s="40"/>
      <c r="G322" s="42"/>
      <c r="H322" s="42"/>
      <c r="I322" s="56" t="str">
        <f t="shared" ref="I322:I385" si="5">IF(B322="","",G322*H322)</f>
        <v/>
      </c>
      <c r="J322" s="40"/>
    </row>
    <row r="323" spans="1:10" x14ac:dyDescent="0.25">
      <c r="A323" s="40"/>
      <c r="B323" s="51"/>
      <c r="C323" s="41"/>
      <c r="D323" s="40"/>
      <c r="E323" s="40"/>
      <c r="F323" s="40"/>
      <c r="G323" s="42"/>
      <c r="H323" s="42"/>
      <c r="I323" s="56" t="str">
        <f t="shared" si="5"/>
        <v/>
      </c>
      <c r="J323" s="40"/>
    </row>
    <row r="324" spans="1:10" x14ac:dyDescent="0.25">
      <c r="A324" s="40"/>
      <c r="B324" s="51"/>
      <c r="C324" s="41"/>
      <c r="D324" s="40"/>
      <c r="E324" s="40"/>
      <c r="F324" s="40"/>
      <c r="G324" s="42"/>
      <c r="H324" s="42"/>
      <c r="I324" s="56" t="str">
        <f t="shared" si="5"/>
        <v/>
      </c>
      <c r="J324" s="40"/>
    </row>
    <row r="325" spans="1:10" x14ac:dyDescent="0.25">
      <c r="A325" s="40"/>
      <c r="B325" s="51"/>
      <c r="C325" s="41"/>
      <c r="D325" s="40"/>
      <c r="E325" s="40"/>
      <c r="F325" s="40"/>
      <c r="G325" s="42"/>
      <c r="H325" s="42"/>
      <c r="I325" s="56" t="str">
        <f t="shared" si="5"/>
        <v/>
      </c>
      <c r="J325" s="40"/>
    </row>
    <row r="326" spans="1:10" x14ac:dyDescent="0.25">
      <c r="A326" s="40"/>
      <c r="B326" s="51"/>
      <c r="C326" s="41"/>
      <c r="D326" s="40"/>
      <c r="E326" s="40"/>
      <c r="F326" s="40"/>
      <c r="G326" s="42"/>
      <c r="H326" s="42"/>
      <c r="I326" s="56" t="str">
        <f t="shared" si="5"/>
        <v/>
      </c>
      <c r="J326" s="40"/>
    </row>
    <row r="327" spans="1:10" x14ac:dyDescent="0.25">
      <c r="A327" s="40"/>
      <c r="B327" s="51"/>
      <c r="C327" s="41"/>
      <c r="D327" s="40"/>
      <c r="E327" s="40"/>
      <c r="F327" s="40"/>
      <c r="G327" s="42"/>
      <c r="H327" s="42"/>
      <c r="I327" s="56" t="str">
        <f t="shared" si="5"/>
        <v/>
      </c>
      <c r="J327" s="40"/>
    </row>
    <row r="328" spans="1:10" x14ac:dyDescent="0.25">
      <c r="A328" s="40"/>
      <c r="B328" s="51"/>
      <c r="C328" s="41"/>
      <c r="D328" s="40"/>
      <c r="E328" s="40"/>
      <c r="F328" s="40"/>
      <c r="G328" s="42"/>
      <c r="H328" s="42"/>
      <c r="I328" s="56" t="str">
        <f t="shared" si="5"/>
        <v/>
      </c>
      <c r="J328" s="40"/>
    </row>
    <row r="329" spans="1:10" x14ac:dyDescent="0.25">
      <c r="A329" s="40"/>
      <c r="B329" s="51"/>
      <c r="C329" s="41"/>
      <c r="D329" s="40"/>
      <c r="E329" s="40"/>
      <c r="F329" s="40"/>
      <c r="G329" s="42"/>
      <c r="H329" s="42"/>
      <c r="I329" s="56" t="str">
        <f t="shared" si="5"/>
        <v/>
      </c>
      <c r="J329" s="40"/>
    </row>
    <row r="330" spans="1:10" x14ac:dyDescent="0.25">
      <c r="A330" s="40"/>
      <c r="B330" s="51"/>
      <c r="C330" s="41"/>
      <c r="D330" s="40"/>
      <c r="E330" s="40"/>
      <c r="F330" s="40"/>
      <c r="G330" s="42"/>
      <c r="H330" s="42"/>
      <c r="I330" s="56" t="str">
        <f t="shared" si="5"/>
        <v/>
      </c>
      <c r="J330" s="40"/>
    </row>
    <row r="331" spans="1:10" x14ac:dyDescent="0.25">
      <c r="A331" s="40"/>
      <c r="B331" s="51"/>
      <c r="C331" s="41"/>
      <c r="D331" s="40"/>
      <c r="E331" s="40"/>
      <c r="F331" s="40"/>
      <c r="G331" s="42"/>
      <c r="H331" s="42"/>
      <c r="I331" s="56" t="str">
        <f t="shared" si="5"/>
        <v/>
      </c>
      <c r="J331" s="40"/>
    </row>
    <row r="332" spans="1:10" x14ac:dyDescent="0.25">
      <c r="A332" s="40"/>
      <c r="B332" s="51"/>
      <c r="C332" s="41"/>
      <c r="D332" s="40"/>
      <c r="E332" s="40"/>
      <c r="F332" s="40"/>
      <c r="G332" s="42"/>
      <c r="H332" s="42"/>
      <c r="I332" s="56" t="str">
        <f t="shared" si="5"/>
        <v/>
      </c>
      <c r="J332" s="40"/>
    </row>
    <row r="333" spans="1:10" x14ac:dyDescent="0.25">
      <c r="A333" s="40"/>
      <c r="B333" s="51"/>
      <c r="C333" s="41"/>
      <c r="D333" s="40"/>
      <c r="E333" s="40"/>
      <c r="F333" s="40"/>
      <c r="G333" s="42"/>
      <c r="H333" s="42"/>
      <c r="I333" s="56" t="str">
        <f t="shared" si="5"/>
        <v/>
      </c>
      <c r="J333" s="40"/>
    </row>
    <row r="334" spans="1:10" x14ac:dyDescent="0.25">
      <c r="A334" s="40"/>
      <c r="B334" s="51"/>
      <c r="C334" s="41"/>
      <c r="D334" s="40"/>
      <c r="E334" s="40"/>
      <c r="F334" s="40"/>
      <c r="G334" s="42"/>
      <c r="H334" s="42"/>
      <c r="I334" s="56" t="str">
        <f t="shared" si="5"/>
        <v/>
      </c>
      <c r="J334" s="40"/>
    </row>
    <row r="335" spans="1:10" x14ac:dyDescent="0.25">
      <c r="A335" s="40"/>
      <c r="B335" s="51"/>
      <c r="C335" s="41"/>
      <c r="D335" s="40"/>
      <c r="E335" s="40"/>
      <c r="F335" s="40"/>
      <c r="G335" s="42"/>
      <c r="H335" s="42"/>
      <c r="I335" s="56" t="str">
        <f t="shared" si="5"/>
        <v/>
      </c>
      <c r="J335" s="40"/>
    </row>
    <row r="336" spans="1:10" x14ac:dyDescent="0.25">
      <c r="A336" s="40"/>
      <c r="B336" s="51"/>
      <c r="C336" s="41"/>
      <c r="D336" s="40"/>
      <c r="E336" s="40"/>
      <c r="F336" s="40"/>
      <c r="G336" s="42"/>
      <c r="H336" s="42"/>
      <c r="I336" s="56" t="str">
        <f t="shared" si="5"/>
        <v/>
      </c>
      <c r="J336" s="40"/>
    </row>
    <row r="337" spans="1:10" x14ac:dyDescent="0.25">
      <c r="A337" s="40"/>
      <c r="B337" s="51"/>
      <c r="C337" s="41"/>
      <c r="D337" s="40"/>
      <c r="E337" s="40"/>
      <c r="F337" s="40"/>
      <c r="G337" s="42"/>
      <c r="H337" s="42"/>
      <c r="I337" s="56" t="str">
        <f t="shared" si="5"/>
        <v/>
      </c>
      <c r="J337" s="40"/>
    </row>
    <row r="338" spans="1:10" x14ac:dyDescent="0.25">
      <c r="A338" s="40"/>
      <c r="B338" s="51"/>
      <c r="C338" s="41"/>
      <c r="D338" s="40"/>
      <c r="E338" s="40"/>
      <c r="F338" s="40"/>
      <c r="G338" s="42"/>
      <c r="H338" s="42"/>
      <c r="I338" s="56" t="str">
        <f t="shared" si="5"/>
        <v/>
      </c>
      <c r="J338" s="40"/>
    </row>
    <row r="339" spans="1:10" x14ac:dyDescent="0.25">
      <c r="A339" s="40"/>
      <c r="B339" s="51"/>
      <c r="C339" s="41"/>
      <c r="D339" s="40"/>
      <c r="E339" s="40"/>
      <c r="F339" s="40"/>
      <c r="G339" s="42"/>
      <c r="H339" s="42"/>
      <c r="I339" s="56" t="str">
        <f t="shared" si="5"/>
        <v/>
      </c>
      <c r="J339" s="40"/>
    </row>
    <row r="340" spans="1:10" x14ac:dyDescent="0.25">
      <c r="A340" s="40"/>
      <c r="B340" s="51"/>
      <c r="C340" s="41"/>
      <c r="D340" s="40"/>
      <c r="E340" s="40"/>
      <c r="F340" s="40"/>
      <c r="G340" s="42"/>
      <c r="H340" s="42"/>
      <c r="I340" s="56" t="str">
        <f t="shared" si="5"/>
        <v/>
      </c>
      <c r="J340" s="40"/>
    </row>
    <row r="341" spans="1:10" x14ac:dyDescent="0.25">
      <c r="A341" s="40"/>
      <c r="B341" s="51"/>
      <c r="C341" s="41"/>
      <c r="D341" s="40"/>
      <c r="E341" s="40"/>
      <c r="F341" s="40"/>
      <c r="G341" s="42"/>
      <c r="H341" s="42"/>
      <c r="I341" s="56" t="str">
        <f t="shared" si="5"/>
        <v/>
      </c>
      <c r="J341" s="40"/>
    </row>
    <row r="342" spans="1:10" x14ac:dyDescent="0.25">
      <c r="A342" s="40"/>
      <c r="B342" s="51"/>
      <c r="C342" s="41"/>
      <c r="D342" s="40"/>
      <c r="E342" s="40"/>
      <c r="F342" s="40"/>
      <c r="G342" s="42"/>
      <c r="H342" s="42"/>
      <c r="I342" s="56" t="str">
        <f t="shared" si="5"/>
        <v/>
      </c>
      <c r="J342" s="40"/>
    </row>
    <row r="343" spans="1:10" x14ac:dyDescent="0.25">
      <c r="A343" s="40"/>
      <c r="B343" s="51"/>
      <c r="C343" s="41"/>
      <c r="D343" s="40"/>
      <c r="E343" s="40"/>
      <c r="F343" s="40"/>
      <c r="G343" s="42"/>
      <c r="H343" s="42"/>
      <c r="I343" s="56" t="str">
        <f t="shared" si="5"/>
        <v/>
      </c>
      <c r="J343" s="40"/>
    </row>
    <row r="344" spans="1:10" x14ac:dyDescent="0.25">
      <c r="A344" s="40"/>
      <c r="B344" s="51"/>
      <c r="C344" s="41"/>
      <c r="D344" s="40"/>
      <c r="E344" s="40"/>
      <c r="F344" s="40"/>
      <c r="G344" s="42"/>
      <c r="H344" s="42"/>
      <c r="I344" s="56" t="str">
        <f t="shared" si="5"/>
        <v/>
      </c>
      <c r="J344" s="40"/>
    </row>
    <row r="345" spans="1:10" x14ac:dyDescent="0.25">
      <c r="A345" s="40"/>
      <c r="B345" s="51"/>
      <c r="C345" s="41"/>
      <c r="D345" s="40"/>
      <c r="E345" s="40"/>
      <c r="F345" s="40"/>
      <c r="G345" s="42"/>
      <c r="H345" s="42"/>
      <c r="I345" s="56" t="str">
        <f t="shared" si="5"/>
        <v/>
      </c>
      <c r="J345" s="40"/>
    </row>
    <row r="346" spans="1:10" x14ac:dyDescent="0.25">
      <c r="A346" s="40"/>
      <c r="B346" s="51"/>
      <c r="C346" s="41"/>
      <c r="D346" s="40"/>
      <c r="E346" s="40"/>
      <c r="F346" s="40"/>
      <c r="G346" s="42"/>
      <c r="H346" s="42"/>
      <c r="I346" s="56" t="str">
        <f t="shared" si="5"/>
        <v/>
      </c>
      <c r="J346" s="40"/>
    </row>
    <row r="347" spans="1:10" x14ac:dyDescent="0.25">
      <c r="A347" s="40"/>
      <c r="B347" s="51"/>
      <c r="C347" s="41"/>
      <c r="D347" s="40"/>
      <c r="E347" s="40"/>
      <c r="F347" s="40"/>
      <c r="G347" s="42"/>
      <c r="H347" s="42"/>
      <c r="I347" s="56" t="str">
        <f t="shared" si="5"/>
        <v/>
      </c>
      <c r="J347" s="40"/>
    </row>
    <row r="348" spans="1:10" x14ac:dyDescent="0.25">
      <c r="A348" s="40"/>
      <c r="B348" s="51"/>
      <c r="C348" s="41"/>
      <c r="D348" s="40"/>
      <c r="E348" s="40"/>
      <c r="F348" s="40"/>
      <c r="G348" s="42"/>
      <c r="H348" s="42"/>
      <c r="I348" s="56" t="str">
        <f t="shared" si="5"/>
        <v/>
      </c>
      <c r="J348" s="40"/>
    </row>
    <row r="349" spans="1:10" x14ac:dyDescent="0.25">
      <c r="A349" s="40"/>
      <c r="B349" s="51"/>
      <c r="C349" s="41"/>
      <c r="D349" s="40"/>
      <c r="E349" s="40"/>
      <c r="F349" s="40"/>
      <c r="G349" s="42"/>
      <c r="H349" s="42"/>
      <c r="I349" s="56" t="str">
        <f t="shared" si="5"/>
        <v/>
      </c>
      <c r="J349" s="40"/>
    </row>
    <row r="350" spans="1:10" x14ac:dyDescent="0.25">
      <c r="A350" s="40"/>
      <c r="B350" s="51"/>
      <c r="C350" s="41"/>
      <c r="D350" s="40"/>
      <c r="E350" s="40"/>
      <c r="F350" s="40"/>
      <c r="G350" s="42"/>
      <c r="H350" s="42"/>
      <c r="I350" s="56" t="str">
        <f t="shared" si="5"/>
        <v/>
      </c>
      <c r="J350" s="40"/>
    </row>
    <row r="351" spans="1:10" x14ac:dyDescent="0.25">
      <c r="A351" s="40"/>
      <c r="B351" s="51"/>
      <c r="C351" s="41"/>
      <c r="D351" s="40"/>
      <c r="E351" s="40"/>
      <c r="F351" s="40"/>
      <c r="G351" s="42"/>
      <c r="H351" s="42"/>
      <c r="I351" s="56" t="str">
        <f t="shared" si="5"/>
        <v/>
      </c>
      <c r="J351" s="40"/>
    </row>
    <row r="352" spans="1:10" x14ac:dyDescent="0.25">
      <c r="A352" s="40"/>
      <c r="B352" s="51"/>
      <c r="C352" s="41"/>
      <c r="D352" s="40"/>
      <c r="E352" s="40"/>
      <c r="F352" s="40"/>
      <c r="G352" s="42"/>
      <c r="H352" s="42"/>
      <c r="I352" s="56" t="str">
        <f t="shared" si="5"/>
        <v/>
      </c>
      <c r="J352" s="40"/>
    </row>
    <row r="353" spans="1:10" x14ac:dyDescent="0.25">
      <c r="A353" s="40"/>
      <c r="B353" s="51"/>
      <c r="C353" s="41"/>
      <c r="D353" s="40"/>
      <c r="E353" s="40"/>
      <c r="F353" s="40"/>
      <c r="G353" s="42"/>
      <c r="H353" s="42"/>
      <c r="I353" s="56" t="str">
        <f t="shared" si="5"/>
        <v/>
      </c>
      <c r="J353" s="40"/>
    </row>
    <row r="354" spans="1:10" x14ac:dyDescent="0.25">
      <c r="A354" s="40"/>
      <c r="B354" s="51"/>
      <c r="C354" s="41"/>
      <c r="D354" s="40"/>
      <c r="E354" s="40"/>
      <c r="F354" s="40"/>
      <c r="G354" s="42"/>
      <c r="H354" s="42"/>
      <c r="I354" s="56" t="str">
        <f t="shared" si="5"/>
        <v/>
      </c>
      <c r="J354" s="40"/>
    </row>
    <row r="355" spans="1:10" x14ac:dyDescent="0.25">
      <c r="A355" s="40"/>
      <c r="B355" s="51"/>
      <c r="C355" s="41"/>
      <c r="D355" s="40"/>
      <c r="E355" s="40"/>
      <c r="F355" s="40"/>
      <c r="G355" s="42"/>
      <c r="H355" s="42"/>
      <c r="I355" s="56" t="str">
        <f t="shared" si="5"/>
        <v/>
      </c>
      <c r="J355" s="40"/>
    </row>
    <row r="356" spans="1:10" x14ac:dyDescent="0.25">
      <c r="A356" s="40"/>
      <c r="B356" s="51"/>
      <c r="C356" s="41"/>
      <c r="D356" s="40"/>
      <c r="E356" s="40"/>
      <c r="F356" s="40"/>
      <c r="G356" s="42"/>
      <c r="H356" s="42"/>
      <c r="I356" s="56" t="str">
        <f t="shared" si="5"/>
        <v/>
      </c>
      <c r="J356" s="40"/>
    </row>
    <row r="357" spans="1:10" x14ac:dyDescent="0.25">
      <c r="A357" s="40"/>
      <c r="B357" s="51"/>
      <c r="C357" s="41"/>
      <c r="D357" s="40"/>
      <c r="E357" s="40"/>
      <c r="F357" s="40"/>
      <c r="G357" s="42"/>
      <c r="H357" s="42"/>
      <c r="I357" s="56" t="str">
        <f t="shared" si="5"/>
        <v/>
      </c>
      <c r="J357" s="40"/>
    </row>
    <row r="358" spans="1:10" x14ac:dyDescent="0.25">
      <c r="A358" s="40"/>
      <c r="B358" s="51"/>
      <c r="C358" s="41"/>
      <c r="D358" s="40"/>
      <c r="E358" s="40"/>
      <c r="F358" s="40"/>
      <c r="G358" s="42"/>
      <c r="H358" s="42"/>
      <c r="I358" s="56" t="str">
        <f t="shared" si="5"/>
        <v/>
      </c>
      <c r="J358" s="40"/>
    </row>
    <row r="359" spans="1:10" x14ac:dyDescent="0.25">
      <c r="A359" s="40"/>
      <c r="B359" s="51"/>
      <c r="C359" s="41"/>
      <c r="D359" s="40"/>
      <c r="E359" s="40"/>
      <c r="F359" s="40"/>
      <c r="G359" s="42"/>
      <c r="H359" s="42"/>
      <c r="I359" s="56" t="str">
        <f t="shared" si="5"/>
        <v/>
      </c>
      <c r="J359" s="40"/>
    </row>
    <row r="360" spans="1:10" x14ac:dyDescent="0.25">
      <c r="A360" s="40"/>
      <c r="B360" s="51"/>
      <c r="C360" s="41"/>
      <c r="D360" s="40"/>
      <c r="E360" s="40"/>
      <c r="F360" s="40"/>
      <c r="G360" s="42"/>
      <c r="H360" s="42"/>
      <c r="I360" s="56" t="str">
        <f t="shared" si="5"/>
        <v/>
      </c>
      <c r="J360" s="40"/>
    </row>
    <row r="361" spans="1:10" x14ac:dyDescent="0.25">
      <c r="A361" s="40"/>
      <c r="B361" s="51"/>
      <c r="C361" s="41"/>
      <c r="D361" s="40"/>
      <c r="E361" s="40"/>
      <c r="F361" s="40"/>
      <c r="G361" s="42"/>
      <c r="H361" s="42"/>
      <c r="I361" s="56" t="str">
        <f t="shared" si="5"/>
        <v/>
      </c>
      <c r="J361" s="40"/>
    </row>
    <row r="362" spans="1:10" x14ac:dyDescent="0.25">
      <c r="A362" s="40"/>
      <c r="B362" s="51"/>
      <c r="C362" s="41"/>
      <c r="D362" s="40"/>
      <c r="E362" s="40"/>
      <c r="F362" s="40"/>
      <c r="G362" s="42"/>
      <c r="H362" s="42"/>
      <c r="I362" s="56" t="str">
        <f t="shared" si="5"/>
        <v/>
      </c>
      <c r="J362" s="40"/>
    </row>
    <row r="363" spans="1:10" x14ac:dyDescent="0.25">
      <c r="A363" s="40"/>
      <c r="B363" s="51"/>
      <c r="C363" s="41"/>
      <c r="D363" s="40"/>
      <c r="E363" s="40"/>
      <c r="F363" s="40"/>
      <c r="G363" s="42"/>
      <c r="H363" s="42"/>
      <c r="I363" s="56" t="str">
        <f t="shared" si="5"/>
        <v/>
      </c>
      <c r="J363" s="40"/>
    </row>
    <row r="364" spans="1:10" x14ac:dyDescent="0.25">
      <c r="A364" s="40"/>
      <c r="B364" s="51"/>
      <c r="C364" s="41"/>
      <c r="D364" s="40"/>
      <c r="E364" s="40"/>
      <c r="F364" s="40"/>
      <c r="G364" s="42"/>
      <c r="H364" s="42"/>
      <c r="I364" s="56" t="str">
        <f t="shared" si="5"/>
        <v/>
      </c>
      <c r="J364" s="40"/>
    </row>
    <row r="365" spans="1:10" x14ac:dyDescent="0.25">
      <c r="A365" s="40"/>
      <c r="B365" s="51"/>
      <c r="C365" s="41"/>
      <c r="D365" s="40"/>
      <c r="E365" s="40"/>
      <c r="F365" s="40"/>
      <c r="G365" s="42"/>
      <c r="H365" s="42"/>
      <c r="I365" s="56" t="str">
        <f t="shared" si="5"/>
        <v/>
      </c>
      <c r="J365" s="40"/>
    </row>
    <row r="366" spans="1:10" x14ac:dyDescent="0.25">
      <c r="A366" s="40"/>
      <c r="B366" s="51"/>
      <c r="C366" s="41"/>
      <c r="D366" s="40"/>
      <c r="E366" s="40"/>
      <c r="F366" s="40"/>
      <c r="G366" s="42"/>
      <c r="H366" s="42"/>
      <c r="I366" s="56" t="str">
        <f t="shared" si="5"/>
        <v/>
      </c>
      <c r="J366" s="40"/>
    </row>
    <row r="367" spans="1:10" x14ac:dyDescent="0.25">
      <c r="A367" s="40"/>
      <c r="B367" s="51"/>
      <c r="C367" s="41"/>
      <c r="D367" s="40"/>
      <c r="E367" s="40"/>
      <c r="F367" s="40"/>
      <c r="G367" s="42"/>
      <c r="H367" s="42"/>
      <c r="I367" s="56" t="str">
        <f t="shared" si="5"/>
        <v/>
      </c>
      <c r="J367" s="40"/>
    </row>
    <row r="368" spans="1:10" x14ac:dyDescent="0.25">
      <c r="A368" s="40"/>
      <c r="B368" s="51"/>
      <c r="C368" s="41"/>
      <c r="D368" s="40"/>
      <c r="E368" s="40"/>
      <c r="F368" s="40"/>
      <c r="G368" s="42"/>
      <c r="H368" s="42"/>
      <c r="I368" s="56" t="str">
        <f t="shared" si="5"/>
        <v/>
      </c>
      <c r="J368" s="40"/>
    </row>
    <row r="369" spans="1:10" x14ac:dyDescent="0.25">
      <c r="A369" s="40"/>
      <c r="B369" s="51"/>
      <c r="C369" s="41"/>
      <c r="D369" s="40"/>
      <c r="E369" s="40"/>
      <c r="F369" s="40"/>
      <c r="G369" s="42"/>
      <c r="H369" s="42"/>
      <c r="I369" s="56" t="str">
        <f t="shared" si="5"/>
        <v/>
      </c>
      <c r="J369" s="40"/>
    </row>
    <row r="370" spans="1:10" x14ac:dyDescent="0.25">
      <c r="A370" s="40"/>
      <c r="B370" s="51"/>
      <c r="C370" s="41"/>
      <c r="D370" s="40"/>
      <c r="E370" s="40"/>
      <c r="F370" s="40"/>
      <c r="G370" s="42"/>
      <c r="H370" s="42"/>
      <c r="I370" s="56" t="str">
        <f t="shared" si="5"/>
        <v/>
      </c>
      <c r="J370" s="40"/>
    </row>
    <row r="371" spans="1:10" x14ac:dyDescent="0.25">
      <c r="A371" s="40"/>
      <c r="B371" s="51"/>
      <c r="C371" s="41"/>
      <c r="D371" s="40"/>
      <c r="E371" s="40"/>
      <c r="F371" s="40"/>
      <c r="G371" s="42"/>
      <c r="H371" s="42"/>
      <c r="I371" s="56" t="str">
        <f t="shared" si="5"/>
        <v/>
      </c>
      <c r="J371" s="40"/>
    </row>
    <row r="372" spans="1:10" x14ac:dyDescent="0.25">
      <c r="A372" s="40"/>
      <c r="B372" s="51"/>
      <c r="C372" s="41"/>
      <c r="D372" s="40"/>
      <c r="E372" s="40"/>
      <c r="F372" s="40"/>
      <c r="G372" s="42"/>
      <c r="H372" s="42"/>
      <c r="I372" s="56" t="str">
        <f t="shared" si="5"/>
        <v/>
      </c>
      <c r="J372" s="40"/>
    </row>
    <row r="373" spans="1:10" x14ac:dyDescent="0.25">
      <c r="A373" s="40"/>
      <c r="B373" s="51"/>
      <c r="C373" s="41"/>
      <c r="D373" s="40"/>
      <c r="E373" s="40"/>
      <c r="F373" s="40"/>
      <c r="G373" s="42"/>
      <c r="H373" s="42"/>
      <c r="I373" s="56" t="str">
        <f t="shared" si="5"/>
        <v/>
      </c>
      <c r="J373" s="40"/>
    </row>
    <row r="374" spans="1:10" x14ac:dyDescent="0.25">
      <c r="A374" s="40"/>
      <c r="B374" s="51"/>
      <c r="C374" s="41"/>
      <c r="D374" s="40"/>
      <c r="E374" s="40"/>
      <c r="F374" s="40"/>
      <c r="G374" s="42"/>
      <c r="H374" s="42"/>
      <c r="I374" s="56" t="str">
        <f t="shared" si="5"/>
        <v/>
      </c>
      <c r="J374" s="40"/>
    </row>
    <row r="375" spans="1:10" x14ac:dyDescent="0.25">
      <c r="A375" s="40"/>
      <c r="B375" s="51"/>
      <c r="C375" s="41"/>
      <c r="D375" s="40"/>
      <c r="E375" s="40"/>
      <c r="F375" s="40"/>
      <c r="G375" s="42"/>
      <c r="H375" s="42"/>
      <c r="I375" s="56" t="str">
        <f t="shared" si="5"/>
        <v/>
      </c>
      <c r="J375" s="40"/>
    </row>
    <row r="376" spans="1:10" x14ac:dyDescent="0.25">
      <c r="A376" s="40"/>
      <c r="B376" s="51"/>
      <c r="C376" s="41"/>
      <c r="D376" s="40"/>
      <c r="E376" s="40"/>
      <c r="F376" s="40"/>
      <c r="G376" s="42"/>
      <c r="H376" s="42"/>
      <c r="I376" s="56" t="str">
        <f t="shared" si="5"/>
        <v/>
      </c>
      <c r="J376" s="40"/>
    </row>
    <row r="377" spans="1:10" x14ac:dyDescent="0.25">
      <c r="A377" s="40"/>
      <c r="B377" s="51"/>
      <c r="C377" s="41"/>
      <c r="D377" s="40"/>
      <c r="E377" s="40"/>
      <c r="F377" s="40"/>
      <c r="G377" s="42"/>
      <c r="H377" s="42"/>
      <c r="I377" s="56" t="str">
        <f t="shared" si="5"/>
        <v/>
      </c>
      <c r="J377" s="40"/>
    </row>
    <row r="378" spans="1:10" x14ac:dyDescent="0.25">
      <c r="A378" s="40"/>
      <c r="B378" s="51"/>
      <c r="C378" s="41"/>
      <c r="D378" s="40"/>
      <c r="E378" s="40"/>
      <c r="F378" s="40"/>
      <c r="G378" s="42"/>
      <c r="H378" s="42"/>
      <c r="I378" s="56" t="str">
        <f t="shared" si="5"/>
        <v/>
      </c>
      <c r="J378" s="40"/>
    </row>
    <row r="379" spans="1:10" x14ac:dyDescent="0.25">
      <c r="A379" s="40"/>
      <c r="B379" s="51"/>
      <c r="C379" s="41"/>
      <c r="D379" s="40"/>
      <c r="E379" s="40"/>
      <c r="F379" s="40"/>
      <c r="G379" s="42"/>
      <c r="H379" s="42"/>
      <c r="I379" s="56" t="str">
        <f t="shared" si="5"/>
        <v/>
      </c>
      <c r="J379" s="40"/>
    </row>
    <row r="380" spans="1:10" x14ac:dyDescent="0.25">
      <c r="A380" s="40"/>
      <c r="B380" s="51"/>
      <c r="C380" s="41"/>
      <c r="D380" s="40"/>
      <c r="E380" s="40"/>
      <c r="F380" s="40"/>
      <c r="G380" s="42"/>
      <c r="H380" s="42"/>
      <c r="I380" s="56" t="str">
        <f t="shared" si="5"/>
        <v/>
      </c>
      <c r="J380" s="40"/>
    </row>
    <row r="381" spans="1:10" x14ac:dyDescent="0.25">
      <c r="A381" s="40"/>
      <c r="B381" s="51"/>
      <c r="C381" s="41"/>
      <c r="D381" s="40"/>
      <c r="E381" s="40"/>
      <c r="F381" s="40"/>
      <c r="G381" s="42"/>
      <c r="H381" s="42"/>
      <c r="I381" s="56" t="str">
        <f t="shared" si="5"/>
        <v/>
      </c>
      <c r="J381" s="40"/>
    </row>
    <row r="382" spans="1:10" x14ac:dyDescent="0.25">
      <c r="A382" s="40"/>
      <c r="B382" s="51"/>
      <c r="C382" s="41"/>
      <c r="D382" s="40"/>
      <c r="E382" s="40"/>
      <c r="F382" s="40"/>
      <c r="G382" s="42"/>
      <c r="H382" s="42"/>
      <c r="I382" s="56" t="str">
        <f t="shared" si="5"/>
        <v/>
      </c>
      <c r="J382" s="40"/>
    </row>
    <row r="383" spans="1:10" x14ac:dyDescent="0.25">
      <c r="A383" s="40"/>
      <c r="B383" s="51"/>
      <c r="C383" s="41"/>
      <c r="D383" s="40"/>
      <c r="E383" s="40"/>
      <c r="F383" s="40"/>
      <c r="G383" s="42"/>
      <c r="H383" s="42"/>
      <c r="I383" s="56" t="str">
        <f t="shared" si="5"/>
        <v/>
      </c>
      <c r="J383" s="40"/>
    </row>
    <row r="384" spans="1:10" x14ac:dyDescent="0.25">
      <c r="A384" s="40"/>
      <c r="B384" s="51"/>
      <c r="C384" s="41"/>
      <c r="D384" s="40"/>
      <c r="E384" s="40"/>
      <c r="F384" s="40"/>
      <c r="G384" s="42"/>
      <c r="H384" s="42"/>
      <c r="I384" s="56" t="str">
        <f t="shared" si="5"/>
        <v/>
      </c>
      <c r="J384" s="40"/>
    </row>
    <row r="385" spans="1:10" x14ac:dyDescent="0.25">
      <c r="A385" s="40"/>
      <c r="B385" s="51"/>
      <c r="C385" s="41"/>
      <c r="D385" s="40"/>
      <c r="E385" s="40"/>
      <c r="F385" s="40"/>
      <c r="G385" s="42"/>
      <c r="H385" s="42"/>
      <c r="I385" s="56" t="str">
        <f t="shared" si="5"/>
        <v/>
      </c>
      <c r="J385" s="40"/>
    </row>
    <row r="386" spans="1:10" x14ac:dyDescent="0.25">
      <c r="A386" s="40"/>
      <c r="B386" s="51"/>
      <c r="C386" s="41"/>
      <c r="D386" s="40"/>
      <c r="E386" s="40"/>
      <c r="F386" s="40"/>
      <c r="G386" s="42"/>
      <c r="H386" s="42"/>
      <c r="I386" s="56" t="str">
        <f t="shared" ref="I386:I449" si="6">IF(B386="","",G386*H386)</f>
        <v/>
      </c>
      <c r="J386" s="40"/>
    </row>
    <row r="387" spans="1:10" x14ac:dyDescent="0.25">
      <c r="A387" s="40"/>
      <c r="B387" s="51"/>
      <c r="C387" s="41"/>
      <c r="D387" s="40"/>
      <c r="E387" s="40"/>
      <c r="F387" s="40"/>
      <c r="G387" s="42"/>
      <c r="H387" s="42"/>
      <c r="I387" s="56" t="str">
        <f t="shared" si="6"/>
        <v/>
      </c>
      <c r="J387" s="40"/>
    </row>
    <row r="388" spans="1:10" x14ac:dyDescent="0.25">
      <c r="A388" s="40"/>
      <c r="B388" s="51"/>
      <c r="C388" s="41"/>
      <c r="D388" s="40"/>
      <c r="E388" s="40"/>
      <c r="F388" s="40"/>
      <c r="G388" s="42"/>
      <c r="H388" s="42"/>
      <c r="I388" s="56" t="str">
        <f t="shared" si="6"/>
        <v/>
      </c>
      <c r="J388" s="40"/>
    </row>
    <row r="389" spans="1:10" x14ac:dyDescent="0.25">
      <c r="A389" s="40"/>
      <c r="B389" s="51"/>
      <c r="C389" s="41"/>
      <c r="D389" s="40"/>
      <c r="E389" s="40"/>
      <c r="F389" s="40"/>
      <c r="G389" s="42"/>
      <c r="H389" s="42"/>
      <c r="I389" s="56" t="str">
        <f t="shared" si="6"/>
        <v/>
      </c>
      <c r="J389" s="40"/>
    </row>
    <row r="390" spans="1:10" x14ac:dyDescent="0.25">
      <c r="A390" s="40"/>
      <c r="B390" s="51"/>
      <c r="C390" s="41"/>
      <c r="D390" s="40"/>
      <c r="E390" s="40"/>
      <c r="F390" s="40"/>
      <c r="G390" s="42"/>
      <c r="H390" s="42"/>
      <c r="I390" s="56" t="str">
        <f t="shared" si="6"/>
        <v/>
      </c>
      <c r="J390" s="40"/>
    </row>
    <row r="391" spans="1:10" x14ac:dyDescent="0.25">
      <c r="A391" s="40"/>
      <c r="B391" s="51"/>
      <c r="C391" s="41"/>
      <c r="D391" s="40"/>
      <c r="E391" s="40"/>
      <c r="F391" s="40"/>
      <c r="G391" s="42"/>
      <c r="H391" s="42"/>
      <c r="I391" s="56" t="str">
        <f t="shared" si="6"/>
        <v/>
      </c>
      <c r="J391" s="40"/>
    </row>
    <row r="392" spans="1:10" x14ac:dyDescent="0.25">
      <c r="A392" s="40"/>
      <c r="B392" s="51"/>
      <c r="C392" s="41"/>
      <c r="D392" s="40"/>
      <c r="E392" s="40"/>
      <c r="F392" s="40"/>
      <c r="G392" s="42"/>
      <c r="H392" s="42"/>
      <c r="I392" s="56" t="str">
        <f t="shared" si="6"/>
        <v/>
      </c>
      <c r="J392" s="40"/>
    </row>
    <row r="393" spans="1:10" x14ac:dyDescent="0.25">
      <c r="A393" s="40"/>
      <c r="B393" s="51"/>
      <c r="C393" s="41"/>
      <c r="D393" s="40"/>
      <c r="E393" s="40"/>
      <c r="F393" s="40"/>
      <c r="G393" s="42"/>
      <c r="H393" s="42"/>
      <c r="I393" s="56" t="str">
        <f t="shared" si="6"/>
        <v/>
      </c>
      <c r="J393" s="40"/>
    </row>
    <row r="394" spans="1:10" x14ac:dyDescent="0.25">
      <c r="A394" s="40"/>
      <c r="B394" s="51"/>
      <c r="C394" s="41"/>
      <c r="D394" s="40"/>
      <c r="E394" s="40"/>
      <c r="F394" s="40"/>
      <c r="G394" s="42"/>
      <c r="H394" s="42"/>
      <c r="I394" s="56" t="str">
        <f t="shared" si="6"/>
        <v/>
      </c>
      <c r="J394" s="40"/>
    </row>
    <row r="395" spans="1:10" x14ac:dyDescent="0.25">
      <c r="A395" s="40"/>
      <c r="B395" s="51"/>
      <c r="C395" s="41"/>
      <c r="D395" s="40"/>
      <c r="E395" s="40"/>
      <c r="F395" s="40"/>
      <c r="G395" s="42"/>
      <c r="H395" s="42"/>
      <c r="I395" s="56" t="str">
        <f t="shared" si="6"/>
        <v/>
      </c>
      <c r="J395" s="40"/>
    </row>
    <row r="396" spans="1:10" x14ac:dyDescent="0.25">
      <c r="A396" s="40"/>
      <c r="B396" s="51"/>
      <c r="C396" s="41"/>
      <c r="D396" s="40"/>
      <c r="E396" s="40"/>
      <c r="F396" s="40"/>
      <c r="G396" s="42"/>
      <c r="H396" s="42"/>
      <c r="I396" s="56" t="str">
        <f t="shared" si="6"/>
        <v/>
      </c>
      <c r="J396" s="40"/>
    </row>
    <row r="397" spans="1:10" x14ac:dyDescent="0.25">
      <c r="A397" s="40"/>
      <c r="B397" s="51"/>
      <c r="C397" s="41"/>
      <c r="D397" s="40"/>
      <c r="E397" s="40"/>
      <c r="F397" s="40"/>
      <c r="G397" s="42"/>
      <c r="H397" s="42"/>
      <c r="I397" s="56" t="str">
        <f t="shared" si="6"/>
        <v/>
      </c>
      <c r="J397" s="40"/>
    </row>
    <row r="398" spans="1:10" x14ac:dyDescent="0.25">
      <c r="A398" s="40"/>
      <c r="B398" s="51"/>
      <c r="C398" s="41"/>
      <c r="D398" s="40"/>
      <c r="E398" s="40"/>
      <c r="F398" s="40"/>
      <c r="G398" s="42"/>
      <c r="H398" s="42"/>
      <c r="I398" s="56" t="str">
        <f t="shared" si="6"/>
        <v/>
      </c>
      <c r="J398" s="40"/>
    </row>
    <row r="399" spans="1:10" x14ac:dyDescent="0.25">
      <c r="A399" s="40"/>
      <c r="B399" s="51"/>
      <c r="C399" s="41"/>
      <c r="D399" s="40"/>
      <c r="E399" s="40"/>
      <c r="F399" s="40"/>
      <c r="G399" s="42"/>
      <c r="H399" s="42"/>
      <c r="I399" s="56" t="str">
        <f t="shared" si="6"/>
        <v/>
      </c>
      <c r="J399" s="40"/>
    </row>
    <row r="400" spans="1:10" x14ac:dyDescent="0.25">
      <c r="A400" s="40"/>
      <c r="B400" s="51"/>
      <c r="C400" s="41"/>
      <c r="D400" s="40"/>
      <c r="E400" s="40"/>
      <c r="F400" s="40"/>
      <c r="G400" s="42"/>
      <c r="H400" s="42"/>
      <c r="I400" s="56" t="str">
        <f t="shared" si="6"/>
        <v/>
      </c>
      <c r="J400" s="40"/>
    </row>
    <row r="401" spans="1:10" x14ac:dyDescent="0.25">
      <c r="A401" s="40"/>
      <c r="B401" s="51"/>
      <c r="C401" s="41"/>
      <c r="D401" s="40"/>
      <c r="E401" s="40"/>
      <c r="F401" s="40"/>
      <c r="G401" s="42"/>
      <c r="H401" s="42"/>
      <c r="I401" s="56" t="str">
        <f t="shared" si="6"/>
        <v/>
      </c>
      <c r="J401" s="40"/>
    </row>
    <row r="402" spans="1:10" x14ac:dyDescent="0.25">
      <c r="A402" s="40"/>
      <c r="B402" s="51"/>
      <c r="C402" s="41"/>
      <c r="D402" s="40"/>
      <c r="E402" s="40"/>
      <c r="F402" s="40"/>
      <c r="G402" s="42"/>
      <c r="H402" s="42"/>
      <c r="I402" s="56" t="str">
        <f t="shared" si="6"/>
        <v/>
      </c>
      <c r="J402" s="40"/>
    </row>
    <row r="403" spans="1:10" x14ac:dyDescent="0.25">
      <c r="A403" s="40"/>
      <c r="B403" s="51"/>
      <c r="C403" s="41"/>
      <c r="D403" s="40"/>
      <c r="E403" s="40"/>
      <c r="F403" s="40"/>
      <c r="G403" s="42"/>
      <c r="H403" s="42"/>
      <c r="I403" s="56" t="str">
        <f t="shared" si="6"/>
        <v/>
      </c>
      <c r="J403" s="40"/>
    </row>
    <row r="404" spans="1:10" x14ac:dyDescent="0.25">
      <c r="A404" s="40"/>
      <c r="B404" s="51"/>
      <c r="C404" s="41"/>
      <c r="D404" s="40"/>
      <c r="E404" s="40"/>
      <c r="F404" s="40"/>
      <c r="G404" s="42"/>
      <c r="H404" s="42"/>
      <c r="I404" s="56" t="str">
        <f t="shared" si="6"/>
        <v/>
      </c>
      <c r="J404" s="40"/>
    </row>
    <row r="405" spans="1:10" x14ac:dyDescent="0.25">
      <c r="A405" s="40"/>
      <c r="B405" s="51"/>
      <c r="C405" s="41"/>
      <c r="D405" s="40"/>
      <c r="E405" s="40"/>
      <c r="F405" s="40"/>
      <c r="G405" s="42"/>
      <c r="H405" s="42"/>
      <c r="I405" s="56" t="str">
        <f t="shared" si="6"/>
        <v/>
      </c>
      <c r="J405" s="40"/>
    </row>
    <row r="406" spans="1:10" x14ac:dyDescent="0.25">
      <c r="A406" s="40"/>
      <c r="B406" s="51"/>
      <c r="C406" s="41"/>
      <c r="D406" s="40"/>
      <c r="E406" s="40"/>
      <c r="F406" s="40"/>
      <c r="G406" s="42"/>
      <c r="H406" s="42"/>
      <c r="I406" s="56" t="str">
        <f t="shared" si="6"/>
        <v/>
      </c>
      <c r="J406" s="40"/>
    </row>
    <row r="407" spans="1:10" x14ac:dyDescent="0.25">
      <c r="A407" s="40"/>
      <c r="B407" s="51"/>
      <c r="C407" s="41"/>
      <c r="D407" s="40"/>
      <c r="E407" s="40"/>
      <c r="F407" s="40"/>
      <c r="G407" s="42"/>
      <c r="H407" s="42"/>
      <c r="I407" s="56" t="str">
        <f t="shared" si="6"/>
        <v/>
      </c>
      <c r="J407" s="40"/>
    </row>
    <row r="408" spans="1:10" x14ac:dyDescent="0.25">
      <c r="A408" s="40"/>
      <c r="B408" s="51"/>
      <c r="C408" s="41"/>
      <c r="D408" s="40"/>
      <c r="E408" s="40"/>
      <c r="F408" s="40"/>
      <c r="G408" s="42"/>
      <c r="H408" s="42"/>
      <c r="I408" s="56" t="str">
        <f t="shared" si="6"/>
        <v/>
      </c>
      <c r="J408" s="40"/>
    </row>
    <row r="409" spans="1:10" x14ac:dyDescent="0.25">
      <c r="A409" s="40"/>
      <c r="B409" s="51"/>
      <c r="C409" s="41"/>
      <c r="D409" s="40"/>
      <c r="E409" s="40"/>
      <c r="F409" s="40"/>
      <c r="G409" s="42"/>
      <c r="H409" s="42"/>
      <c r="I409" s="56" t="str">
        <f t="shared" si="6"/>
        <v/>
      </c>
      <c r="J409" s="40"/>
    </row>
    <row r="410" spans="1:10" x14ac:dyDescent="0.25">
      <c r="A410" s="40"/>
      <c r="B410" s="51"/>
      <c r="C410" s="41"/>
      <c r="D410" s="40"/>
      <c r="E410" s="40"/>
      <c r="F410" s="40"/>
      <c r="G410" s="42"/>
      <c r="H410" s="42"/>
      <c r="I410" s="56" t="str">
        <f t="shared" si="6"/>
        <v/>
      </c>
      <c r="J410" s="40"/>
    </row>
    <row r="411" spans="1:10" x14ac:dyDescent="0.25">
      <c r="A411" s="40"/>
      <c r="B411" s="51"/>
      <c r="C411" s="41"/>
      <c r="D411" s="40"/>
      <c r="E411" s="40"/>
      <c r="F411" s="40"/>
      <c r="G411" s="42"/>
      <c r="H411" s="42"/>
      <c r="I411" s="56" t="str">
        <f t="shared" si="6"/>
        <v/>
      </c>
      <c r="J411" s="40"/>
    </row>
    <row r="412" spans="1:10" x14ac:dyDescent="0.25">
      <c r="A412" s="40"/>
      <c r="B412" s="51"/>
      <c r="C412" s="41"/>
      <c r="D412" s="40"/>
      <c r="E412" s="40"/>
      <c r="F412" s="40"/>
      <c r="G412" s="42"/>
      <c r="H412" s="42"/>
      <c r="I412" s="56" t="str">
        <f t="shared" si="6"/>
        <v/>
      </c>
      <c r="J412" s="40"/>
    </row>
    <row r="413" spans="1:10" x14ac:dyDescent="0.25">
      <c r="A413" s="40"/>
      <c r="B413" s="51"/>
      <c r="C413" s="41"/>
      <c r="D413" s="40"/>
      <c r="E413" s="40"/>
      <c r="F413" s="40"/>
      <c r="G413" s="42"/>
      <c r="H413" s="42"/>
      <c r="I413" s="56" t="str">
        <f t="shared" si="6"/>
        <v/>
      </c>
      <c r="J413" s="40"/>
    </row>
    <row r="414" spans="1:10" x14ac:dyDescent="0.25">
      <c r="A414" s="40"/>
      <c r="B414" s="51"/>
      <c r="C414" s="41"/>
      <c r="D414" s="40"/>
      <c r="E414" s="40"/>
      <c r="F414" s="40"/>
      <c r="G414" s="42"/>
      <c r="H414" s="42"/>
      <c r="I414" s="56" t="str">
        <f t="shared" si="6"/>
        <v/>
      </c>
      <c r="J414" s="40"/>
    </row>
    <row r="415" spans="1:10" x14ac:dyDescent="0.25">
      <c r="A415" s="40"/>
      <c r="B415" s="51"/>
      <c r="C415" s="41"/>
      <c r="D415" s="40"/>
      <c r="E415" s="40"/>
      <c r="F415" s="40"/>
      <c r="G415" s="42"/>
      <c r="H415" s="42"/>
      <c r="I415" s="56" t="str">
        <f t="shared" si="6"/>
        <v/>
      </c>
      <c r="J415" s="40"/>
    </row>
    <row r="416" spans="1:10" x14ac:dyDescent="0.25">
      <c r="A416" s="40"/>
      <c r="B416" s="51"/>
      <c r="C416" s="41"/>
      <c r="D416" s="40"/>
      <c r="E416" s="40"/>
      <c r="F416" s="40"/>
      <c r="G416" s="42"/>
      <c r="H416" s="42"/>
      <c r="I416" s="56" t="str">
        <f t="shared" si="6"/>
        <v/>
      </c>
      <c r="J416" s="40"/>
    </row>
    <row r="417" spans="1:10" x14ac:dyDescent="0.25">
      <c r="A417" s="40"/>
      <c r="B417" s="51"/>
      <c r="C417" s="41"/>
      <c r="D417" s="40"/>
      <c r="E417" s="40"/>
      <c r="F417" s="40"/>
      <c r="G417" s="42"/>
      <c r="H417" s="42"/>
      <c r="I417" s="56" t="str">
        <f t="shared" si="6"/>
        <v/>
      </c>
      <c r="J417" s="40"/>
    </row>
    <row r="418" spans="1:10" x14ac:dyDescent="0.25">
      <c r="A418" s="40"/>
      <c r="B418" s="51"/>
      <c r="C418" s="41"/>
      <c r="D418" s="40"/>
      <c r="E418" s="40"/>
      <c r="F418" s="40"/>
      <c r="G418" s="42"/>
      <c r="H418" s="42"/>
      <c r="I418" s="56" t="str">
        <f t="shared" si="6"/>
        <v/>
      </c>
      <c r="J418" s="40"/>
    </row>
    <row r="419" spans="1:10" x14ac:dyDescent="0.25">
      <c r="A419" s="40"/>
      <c r="B419" s="51"/>
      <c r="C419" s="41"/>
      <c r="D419" s="40"/>
      <c r="E419" s="40"/>
      <c r="F419" s="40"/>
      <c r="G419" s="42"/>
      <c r="H419" s="42"/>
      <c r="I419" s="56" t="str">
        <f t="shared" si="6"/>
        <v/>
      </c>
      <c r="J419" s="40"/>
    </row>
    <row r="420" spans="1:10" x14ac:dyDescent="0.25">
      <c r="A420" s="40"/>
      <c r="B420" s="51"/>
      <c r="C420" s="41"/>
      <c r="D420" s="40"/>
      <c r="E420" s="40"/>
      <c r="F420" s="40"/>
      <c r="G420" s="42"/>
      <c r="H420" s="42"/>
      <c r="I420" s="56" t="str">
        <f t="shared" si="6"/>
        <v/>
      </c>
      <c r="J420" s="40"/>
    </row>
    <row r="421" spans="1:10" x14ac:dyDescent="0.25">
      <c r="A421" s="40"/>
      <c r="B421" s="51"/>
      <c r="C421" s="41"/>
      <c r="D421" s="40"/>
      <c r="E421" s="40"/>
      <c r="F421" s="40"/>
      <c r="G421" s="42"/>
      <c r="H421" s="42"/>
      <c r="I421" s="56" t="str">
        <f t="shared" si="6"/>
        <v/>
      </c>
      <c r="J421" s="40"/>
    </row>
    <row r="422" spans="1:10" x14ac:dyDescent="0.25">
      <c r="A422" s="40"/>
      <c r="B422" s="51"/>
      <c r="C422" s="41"/>
      <c r="D422" s="40"/>
      <c r="E422" s="40"/>
      <c r="F422" s="40"/>
      <c r="G422" s="42"/>
      <c r="H422" s="42"/>
      <c r="I422" s="56" t="str">
        <f t="shared" si="6"/>
        <v/>
      </c>
      <c r="J422" s="40"/>
    </row>
    <row r="423" spans="1:10" x14ac:dyDescent="0.25">
      <c r="A423" s="40"/>
      <c r="B423" s="51"/>
      <c r="C423" s="41"/>
      <c r="D423" s="40"/>
      <c r="E423" s="40"/>
      <c r="F423" s="40"/>
      <c r="G423" s="42"/>
      <c r="H423" s="42"/>
      <c r="I423" s="56" t="str">
        <f t="shared" si="6"/>
        <v/>
      </c>
      <c r="J423" s="40"/>
    </row>
    <row r="424" spans="1:10" x14ac:dyDescent="0.25">
      <c r="A424" s="40"/>
      <c r="B424" s="51"/>
      <c r="C424" s="41"/>
      <c r="D424" s="40"/>
      <c r="E424" s="40"/>
      <c r="F424" s="40"/>
      <c r="G424" s="42"/>
      <c r="H424" s="42"/>
      <c r="I424" s="56" t="str">
        <f t="shared" si="6"/>
        <v/>
      </c>
      <c r="J424" s="40"/>
    </row>
    <row r="425" spans="1:10" x14ac:dyDescent="0.25">
      <c r="A425" s="40"/>
      <c r="B425" s="51"/>
      <c r="C425" s="41"/>
      <c r="D425" s="40"/>
      <c r="E425" s="40"/>
      <c r="F425" s="40"/>
      <c r="G425" s="42"/>
      <c r="H425" s="42"/>
      <c r="I425" s="56" t="str">
        <f t="shared" si="6"/>
        <v/>
      </c>
      <c r="J425" s="40"/>
    </row>
    <row r="426" spans="1:10" x14ac:dyDescent="0.25">
      <c r="A426" s="40"/>
      <c r="B426" s="51"/>
      <c r="C426" s="41"/>
      <c r="D426" s="40"/>
      <c r="E426" s="40"/>
      <c r="F426" s="40"/>
      <c r="G426" s="42"/>
      <c r="H426" s="42"/>
      <c r="I426" s="56" t="str">
        <f t="shared" si="6"/>
        <v/>
      </c>
      <c r="J426" s="40"/>
    </row>
    <row r="427" spans="1:10" x14ac:dyDescent="0.25">
      <c r="A427" s="40"/>
      <c r="B427" s="51"/>
      <c r="C427" s="41"/>
      <c r="D427" s="40"/>
      <c r="E427" s="40"/>
      <c r="F427" s="40"/>
      <c r="G427" s="42"/>
      <c r="H427" s="42"/>
      <c r="I427" s="56" t="str">
        <f t="shared" si="6"/>
        <v/>
      </c>
      <c r="J427" s="40"/>
    </row>
    <row r="428" spans="1:10" x14ac:dyDescent="0.25">
      <c r="A428" s="40"/>
      <c r="B428" s="51"/>
      <c r="C428" s="41"/>
      <c r="D428" s="40"/>
      <c r="E428" s="40"/>
      <c r="F428" s="40"/>
      <c r="G428" s="42"/>
      <c r="H428" s="42"/>
      <c r="I428" s="56" t="str">
        <f t="shared" si="6"/>
        <v/>
      </c>
      <c r="J428" s="40"/>
    </row>
    <row r="429" spans="1:10" x14ac:dyDescent="0.25">
      <c r="A429" s="40"/>
      <c r="B429" s="51"/>
      <c r="C429" s="41"/>
      <c r="D429" s="40"/>
      <c r="E429" s="40"/>
      <c r="F429" s="40"/>
      <c r="G429" s="42"/>
      <c r="H429" s="42"/>
      <c r="I429" s="56" t="str">
        <f t="shared" si="6"/>
        <v/>
      </c>
      <c r="J429" s="40"/>
    </row>
    <row r="430" spans="1:10" x14ac:dyDescent="0.25">
      <c r="A430" s="40"/>
      <c r="B430" s="51"/>
      <c r="C430" s="41"/>
      <c r="D430" s="40"/>
      <c r="E430" s="40"/>
      <c r="F430" s="40"/>
      <c r="G430" s="42"/>
      <c r="H430" s="42"/>
      <c r="I430" s="56" t="str">
        <f t="shared" si="6"/>
        <v/>
      </c>
      <c r="J430" s="40"/>
    </row>
    <row r="431" spans="1:10" x14ac:dyDescent="0.25">
      <c r="A431" s="40"/>
      <c r="B431" s="51"/>
      <c r="C431" s="41"/>
      <c r="D431" s="40"/>
      <c r="E431" s="40"/>
      <c r="F431" s="40"/>
      <c r="G431" s="42"/>
      <c r="H431" s="42"/>
      <c r="I431" s="56" t="str">
        <f t="shared" si="6"/>
        <v/>
      </c>
      <c r="J431" s="40"/>
    </row>
    <row r="432" spans="1:10" x14ac:dyDescent="0.25">
      <c r="A432" s="40"/>
      <c r="B432" s="51"/>
      <c r="C432" s="41"/>
      <c r="D432" s="40"/>
      <c r="E432" s="40"/>
      <c r="F432" s="40"/>
      <c r="G432" s="42"/>
      <c r="H432" s="42"/>
      <c r="I432" s="56" t="str">
        <f t="shared" si="6"/>
        <v/>
      </c>
      <c r="J432" s="40"/>
    </row>
    <row r="433" spans="1:10" x14ac:dyDescent="0.25">
      <c r="A433" s="40"/>
      <c r="B433" s="51"/>
      <c r="C433" s="41"/>
      <c r="D433" s="40"/>
      <c r="E433" s="40"/>
      <c r="F433" s="40"/>
      <c r="G433" s="42"/>
      <c r="H433" s="42"/>
      <c r="I433" s="56" t="str">
        <f t="shared" si="6"/>
        <v/>
      </c>
      <c r="J433" s="40"/>
    </row>
    <row r="434" spans="1:10" x14ac:dyDescent="0.25">
      <c r="A434" s="40"/>
      <c r="B434" s="51"/>
      <c r="C434" s="41"/>
      <c r="D434" s="40"/>
      <c r="E434" s="40"/>
      <c r="F434" s="40"/>
      <c r="G434" s="42"/>
      <c r="H434" s="42"/>
      <c r="I434" s="56" t="str">
        <f t="shared" si="6"/>
        <v/>
      </c>
      <c r="J434" s="40"/>
    </row>
    <row r="435" spans="1:10" x14ac:dyDescent="0.25">
      <c r="A435" s="40"/>
      <c r="B435" s="51"/>
      <c r="C435" s="41"/>
      <c r="D435" s="40"/>
      <c r="E435" s="40"/>
      <c r="F435" s="40"/>
      <c r="G435" s="42"/>
      <c r="H435" s="42"/>
      <c r="I435" s="56" t="str">
        <f t="shared" si="6"/>
        <v/>
      </c>
      <c r="J435" s="40"/>
    </row>
    <row r="436" spans="1:10" x14ac:dyDescent="0.25">
      <c r="A436" s="40"/>
      <c r="B436" s="51"/>
      <c r="C436" s="41"/>
      <c r="D436" s="40"/>
      <c r="E436" s="40"/>
      <c r="F436" s="40"/>
      <c r="G436" s="42"/>
      <c r="H436" s="42"/>
      <c r="I436" s="56" t="str">
        <f t="shared" si="6"/>
        <v/>
      </c>
      <c r="J436" s="40"/>
    </row>
    <row r="437" spans="1:10" x14ac:dyDescent="0.25">
      <c r="A437" s="40"/>
      <c r="B437" s="51"/>
      <c r="C437" s="41"/>
      <c r="D437" s="40"/>
      <c r="E437" s="40"/>
      <c r="F437" s="40"/>
      <c r="G437" s="42"/>
      <c r="H437" s="42"/>
      <c r="I437" s="56" t="str">
        <f t="shared" si="6"/>
        <v/>
      </c>
      <c r="J437" s="40"/>
    </row>
    <row r="438" spans="1:10" x14ac:dyDescent="0.25">
      <c r="A438" s="40"/>
      <c r="B438" s="51"/>
      <c r="C438" s="41"/>
      <c r="D438" s="40"/>
      <c r="E438" s="40"/>
      <c r="F438" s="40"/>
      <c r="G438" s="42"/>
      <c r="H438" s="42"/>
      <c r="I438" s="56" t="str">
        <f t="shared" si="6"/>
        <v/>
      </c>
      <c r="J438" s="40"/>
    </row>
    <row r="439" spans="1:10" x14ac:dyDescent="0.25">
      <c r="A439" s="40"/>
      <c r="B439" s="51"/>
      <c r="C439" s="41"/>
      <c r="D439" s="40"/>
      <c r="E439" s="40"/>
      <c r="F439" s="40"/>
      <c r="G439" s="42"/>
      <c r="H439" s="42"/>
      <c r="I439" s="56" t="str">
        <f t="shared" si="6"/>
        <v/>
      </c>
      <c r="J439" s="40"/>
    </row>
    <row r="440" spans="1:10" x14ac:dyDescent="0.25">
      <c r="A440" s="40"/>
      <c r="B440" s="51"/>
      <c r="C440" s="41"/>
      <c r="D440" s="40"/>
      <c r="E440" s="40"/>
      <c r="F440" s="40"/>
      <c r="G440" s="42"/>
      <c r="H440" s="42"/>
      <c r="I440" s="56" t="str">
        <f t="shared" si="6"/>
        <v/>
      </c>
      <c r="J440" s="40"/>
    </row>
    <row r="441" spans="1:10" x14ac:dyDescent="0.25">
      <c r="A441" s="40"/>
      <c r="B441" s="51"/>
      <c r="C441" s="41"/>
      <c r="D441" s="40"/>
      <c r="E441" s="40"/>
      <c r="F441" s="40"/>
      <c r="G441" s="42"/>
      <c r="H441" s="42"/>
      <c r="I441" s="56" t="str">
        <f t="shared" si="6"/>
        <v/>
      </c>
      <c r="J441" s="40"/>
    </row>
    <row r="442" spans="1:10" x14ac:dyDescent="0.25">
      <c r="A442" s="40"/>
      <c r="B442" s="51"/>
      <c r="C442" s="41"/>
      <c r="D442" s="40"/>
      <c r="E442" s="40"/>
      <c r="F442" s="40"/>
      <c r="G442" s="42"/>
      <c r="H442" s="42"/>
      <c r="I442" s="56" t="str">
        <f t="shared" si="6"/>
        <v/>
      </c>
      <c r="J442" s="40"/>
    </row>
    <row r="443" spans="1:10" x14ac:dyDescent="0.25">
      <c r="A443" s="40"/>
      <c r="B443" s="51"/>
      <c r="C443" s="41"/>
      <c r="D443" s="40"/>
      <c r="E443" s="40"/>
      <c r="F443" s="40"/>
      <c r="G443" s="42"/>
      <c r="H443" s="42"/>
      <c r="I443" s="56" t="str">
        <f t="shared" si="6"/>
        <v/>
      </c>
      <c r="J443" s="40"/>
    </row>
    <row r="444" spans="1:10" x14ac:dyDescent="0.25">
      <c r="A444" s="40"/>
      <c r="B444" s="51"/>
      <c r="C444" s="41"/>
      <c r="D444" s="40"/>
      <c r="E444" s="40"/>
      <c r="F444" s="40"/>
      <c r="G444" s="42"/>
      <c r="H444" s="42"/>
      <c r="I444" s="56" t="str">
        <f t="shared" si="6"/>
        <v/>
      </c>
      <c r="J444" s="40"/>
    </row>
    <row r="445" spans="1:10" x14ac:dyDescent="0.25">
      <c r="A445" s="40"/>
      <c r="B445" s="51"/>
      <c r="C445" s="41"/>
      <c r="D445" s="40"/>
      <c r="E445" s="40"/>
      <c r="F445" s="40"/>
      <c r="G445" s="42"/>
      <c r="H445" s="42"/>
      <c r="I445" s="56" t="str">
        <f t="shared" si="6"/>
        <v/>
      </c>
      <c r="J445" s="40"/>
    </row>
    <row r="446" spans="1:10" x14ac:dyDescent="0.25">
      <c r="A446" s="40"/>
      <c r="B446" s="51"/>
      <c r="C446" s="41"/>
      <c r="D446" s="40"/>
      <c r="E446" s="40"/>
      <c r="F446" s="40"/>
      <c r="G446" s="42"/>
      <c r="H446" s="42"/>
      <c r="I446" s="56" t="str">
        <f t="shared" si="6"/>
        <v/>
      </c>
      <c r="J446" s="40"/>
    </row>
    <row r="447" spans="1:10" x14ac:dyDescent="0.25">
      <c r="A447" s="40"/>
      <c r="B447" s="51"/>
      <c r="C447" s="41"/>
      <c r="D447" s="40"/>
      <c r="E447" s="40"/>
      <c r="F447" s="40"/>
      <c r="G447" s="42"/>
      <c r="H447" s="42"/>
      <c r="I447" s="56" t="str">
        <f t="shared" si="6"/>
        <v/>
      </c>
      <c r="J447" s="40"/>
    </row>
    <row r="448" spans="1:10" x14ac:dyDescent="0.25">
      <c r="A448" s="40"/>
      <c r="B448" s="51"/>
      <c r="C448" s="41"/>
      <c r="D448" s="40"/>
      <c r="E448" s="40"/>
      <c r="F448" s="40"/>
      <c r="G448" s="42"/>
      <c r="H448" s="42"/>
      <c r="I448" s="56" t="str">
        <f t="shared" si="6"/>
        <v/>
      </c>
      <c r="J448" s="40"/>
    </row>
    <row r="449" spans="1:10" x14ac:dyDescent="0.25">
      <c r="A449" s="40"/>
      <c r="B449" s="51"/>
      <c r="C449" s="41"/>
      <c r="D449" s="40"/>
      <c r="E449" s="40"/>
      <c r="F449" s="40"/>
      <c r="G449" s="42"/>
      <c r="H449" s="42"/>
      <c r="I449" s="56" t="str">
        <f t="shared" si="6"/>
        <v/>
      </c>
      <c r="J449" s="40"/>
    </row>
    <row r="450" spans="1:10" x14ac:dyDescent="0.25">
      <c r="A450" s="40"/>
      <c r="B450" s="51"/>
      <c r="C450" s="41"/>
      <c r="D450" s="40"/>
      <c r="E450" s="40"/>
      <c r="F450" s="40"/>
      <c r="G450" s="42"/>
      <c r="H450" s="42"/>
      <c r="I450" s="56" t="str">
        <f t="shared" ref="I450:I500" si="7">IF(B450="","",G450*H450)</f>
        <v/>
      </c>
      <c r="J450" s="40"/>
    </row>
    <row r="451" spans="1:10" x14ac:dyDescent="0.25">
      <c r="A451" s="40"/>
      <c r="B451" s="51"/>
      <c r="C451" s="41"/>
      <c r="D451" s="40"/>
      <c r="E451" s="40"/>
      <c r="F451" s="40"/>
      <c r="G451" s="42"/>
      <c r="H451" s="42"/>
      <c r="I451" s="56" t="str">
        <f t="shared" si="7"/>
        <v/>
      </c>
      <c r="J451" s="40"/>
    </row>
    <row r="452" spans="1:10" x14ac:dyDescent="0.25">
      <c r="A452" s="40"/>
      <c r="B452" s="51"/>
      <c r="C452" s="41"/>
      <c r="D452" s="40"/>
      <c r="E452" s="40"/>
      <c r="F452" s="40"/>
      <c r="G452" s="42"/>
      <c r="H452" s="42"/>
      <c r="I452" s="56" t="str">
        <f t="shared" si="7"/>
        <v/>
      </c>
      <c r="J452" s="40"/>
    </row>
    <row r="453" spans="1:10" x14ac:dyDescent="0.25">
      <c r="A453" s="40"/>
      <c r="B453" s="51"/>
      <c r="C453" s="41"/>
      <c r="D453" s="40"/>
      <c r="E453" s="40"/>
      <c r="F453" s="40"/>
      <c r="G453" s="42"/>
      <c r="H453" s="42"/>
      <c r="I453" s="56" t="str">
        <f t="shared" si="7"/>
        <v/>
      </c>
      <c r="J453" s="40"/>
    </row>
    <row r="454" spans="1:10" x14ac:dyDescent="0.25">
      <c r="A454" s="40"/>
      <c r="B454" s="51"/>
      <c r="C454" s="41"/>
      <c r="D454" s="40"/>
      <c r="E454" s="40"/>
      <c r="F454" s="40"/>
      <c r="G454" s="42"/>
      <c r="H454" s="42"/>
      <c r="I454" s="56" t="str">
        <f t="shared" si="7"/>
        <v/>
      </c>
      <c r="J454" s="40"/>
    </row>
    <row r="455" spans="1:10" x14ac:dyDescent="0.25">
      <c r="A455" s="40"/>
      <c r="B455" s="51"/>
      <c r="C455" s="41"/>
      <c r="D455" s="40"/>
      <c r="E455" s="40"/>
      <c r="F455" s="40"/>
      <c r="G455" s="42"/>
      <c r="H455" s="42"/>
      <c r="I455" s="56" t="str">
        <f t="shared" si="7"/>
        <v/>
      </c>
      <c r="J455" s="40"/>
    </row>
    <row r="456" spans="1:10" x14ac:dyDescent="0.25">
      <c r="A456" s="40"/>
      <c r="B456" s="51"/>
      <c r="C456" s="41"/>
      <c r="D456" s="40"/>
      <c r="E456" s="40"/>
      <c r="F456" s="40"/>
      <c r="G456" s="42"/>
      <c r="H456" s="42"/>
      <c r="I456" s="56" t="str">
        <f t="shared" si="7"/>
        <v/>
      </c>
      <c r="J456" s="40"/>
    </row>
    <row r="457" spans="1:10" x14ac:dyDescent="0.25">
      <c r="A457" s="40"/>
      <c r="B457" s="51"/>
      <c r="C457" s="41"/>
      <c r="D457" s="40"/>
      <c r="E457" s="40"/>
      <c r="F457" s="40"/>
      <c r="G457" s="42"/>
      <c r="H457" s="42"/>
      <c r="I457" s="56" t="str">
        <f t="shared" si="7"/>
        <v/>
      </c>
      <c r="J457" s="40"/>
    </row>
    <row r="458" spans="1:10" x14ac:dyDescent="0.25">
      <c r="A458" s="40"/>
      <c r="B458" s="51"/>
      <c r="C458" s="41"/>
      <c r="D458" s="40"/>
      <c r="E458" s="40"/>
      <c r="F458" s="40"/>
      <c r="G458" s="42"/>
      <c r="H458" s="42"/>
      <c r="I458" s="56" t="str">
        <f t="shared" si="7"/>
        <v/>
      </c>
      <c r="J458" s="40"/>
    </row>
    <row r="459" spans="1:10" x14ac:dyDescent="0.25">
      <c r="A459" s="40"/>
      <c r="B459" s="51"/>
      <c r="C459" s="41"/>
      <c r="D459" s="40"/>
      <c r="E459" s="40"/>
      <c r="F459" s="40"/>
      <c r="G459" s="42"/>
      <c r="H459" s="42"/>
      <c r="I459" s="56" t="str">
        <f t="shared" si="7"/>
        <v/>
      </c>
      <c r="J459" s="40"/>
    </row>
    <row r="460" spans="1:10" x14ac:dyDescent="0.25">
      <c r="A460" s="40"/>
      <c r="B460" s="51"/>
      <c r="C460" s="41"/>
      <c r="D460" s="40"/>
      <c r="E460" s="40"/>
      <c r="F460" s="40"/>
      <c r="G460" s="42"/>
      <c r="H460" s="42"/>
      <c r="I460" s="56" t="str">
        <f t="shared" si="7"/>
        <v/>
      </c>
      <c r="J460" s="40"/>
    </row>
    <row r="461" spans="1:10" x14ac:dyDescent="0.25">
      <c r="A461" s="40"/>
      <c r="B461" s="51"/>
      <c r="C461" s="41"/>
      <c r="D461" s="40"/>
      <c r="E461" s="40"/>
      <c r="F461" s="40"/>
      <c r="G461" s="42"/>
      <c r="H461" s="42"/>
      <c r="I461" s="56" t="str">
        <f t="shared" si="7"/>
        <v/>
      </c>
      <c r="J461" s="40"/>
    </row>
    <row r="462" spans="1:10" x14ac:dyDescent="0.25">
      <c r="A462" s="40"/>
      <c r="B462" s="51"/>
      <c r="C462" s="41"/>
      <c r="D462" s="40"/>
      <c r="E462" s="40"/>
      <c r="F462" s="40"/>
      <c r="G462" s="42"/>
      <c r="H462" s="42"/>
      <c r="I462" s="56" t="str">
        <f t="shared" si="7"/>
        <v/>
      </c>
      <c r="J462" s="40"/>
    </row>
    <row r="463" spans="1:10" x14ac:dyDescent="0.25">
      <c r="A463" s="40"/>
      <c r="B463" s="51"/>
      <c r="C463" s="41"/>
      <c r="D463" s="40"/>
      <c r="E463" s="40"/>
      <c r="F463" s="40"/>
      <c r="G463" s="42"/>
      <c r="H463" s="42"/>
      <c r="I463" s="56" t="str">
        <f t="shared" si="7"/>
        <v/>
      </c>
      <c r="J463" s="40"/>
    </row>
    <row r="464" spans="1:10" x14ac:dyDescent="0.25">
      <c r="A464" s="40"/>
      <c r="B464" s="51"/>
      <c r="C464" s="41"/>
      <c r="D464" s="40"/>
      <c r="E464" s="40"/>
      <c r="F464" s="40"/>
      <c r="G464" s="42"/>
      <c r="H464" s="42"/>
      <c r="I464" s="56" t="str">
        <f t="shared" si="7"/>
        <v/>
      </c>
      <c r="J464" s="40"/>
    </row>
    <row r="465" spans="1:10" x14ac:dyDescent="0.25">
      <c r="A465" s="40"/>
      <c r="B465" s="51"/>
      <c r="C465" s="41"/>
      <c r="D465" s="40"/>
      <c r="E465" s="40"/>
      <c r="F465" s="40"/>
      <c r="G465" s="42"/>
      <c r="H465" s="42"/>
      <c r="I465" s="56" t="str">
        <f t="shared" si="7"/>
        <v/>
      </c>
      <c r="J465" s="40"/>
    </row>
    <row r="466" spans="1:10" x14ac:dyDescent="0.25">
      <c r="A466" s="40"/>
      <c r="B466" s="51"/>
      <c r="C466" s="41"/>
      <c r="D466" s="40"/>
      <c r="E466" s="40"/>
      <c r="F466" s="40"/>
      <c r="G466" s="42"/>
      <c r="H466" s="42"/>
      <c r="I466" s="56" t="str">
        <f t="shared" si="7"/>
        <v/>
      </c>
      <c r="J466" s="40"/>
    </row>
    <row r="467" spans="1:10" x14ac:dyDescent="0.25">
      <c r="A467" s="40"/>
      <c r="B467" s="51"/>
      <c r="C467" s="41"/>
      <c r="D467" s="40"/>
      <c r="E467" s="40"/>
      <c r="F467" s="40"/>
      <c r="G467" s="42"/>
      <c r="H467" s="42"/>
      <c r="I467" s="56" t="str">
        <f t="shared" si="7"/>
        <v/>
      </c>
      <c r="J467" s="40"/>
    </row>
    <row r="468" spans="1:10" x14ac:dyDescent="0.25">
      <c r="A468" s="40"/>
      <c r="B468" s="51"/>
      <c r="C468" s="41"/>
      <c r="D468" s="40"/>
      <c r="E468" s="40"/>
      <c r="F468" s="40"/>
      <c r="G468" s="42"/>
      <c r="H468" s="42"/>
      <c r="I468" s="56" t="str">
        <f t="shared" si="7"/>
        <v/>
      </c>
      <c r="J468" s="40"/>
    </row>
    <row r="469" spans="1:10" x14ac:dyDescent="0.25">
      <c r="A469" s="40"/>
      <c r="B469" s="51"/>
      <c r="C469" s="41"/>
      <c r="D469" s="40"/>
      <c r="E469" s="40"/>
      <c r="F469" s="40"/>
      <c r="G469" s="42"/>
      <c r="H469" s="42"/>
      <c r="I469" s="56" t="str">
        <f t="shared" si="7"/>
        <v/>
      </c>
      <c r="J469" s="40"/>
    </row>
    <row r="470" spans="1:10" x14ac:dyDescent="0.25">
      <c r="A470" s="40"/>
      <c r="B470" s="51"/>
      <c r="C470" s="41"/>
      <c r="D470" s="40"/>
      <c r="E470" s="40"/>
      <c r="F470" s="40"/>
      <c r="G470" s="42"/>
      <c r="H470" s="42"/>
      <c r="I470" s="56" t="str">
        <f t="shared" si="7"/>
        <v/>
      </c>
      <c r="J470" s="40"/>
    </row>
    <row r="471" spans="1:10" x14ac:dyDescent="0.25">
      <c r="A471" s="40"/>
      <c r="B471" s="51"/>
      <c r="C471" s="41"/>
      <c r="D471" s="40"/>
      <c r="E471" s="40"/>
      <c r="F471" s="40"/>
      <c r="G471" s="42"/>
      <c r="H471" s="42"/>
      <c r="I471" s="56" t="str">
        <f t="shared" si="7"/>
        <v/>
      </c>
      <c r="J471" s="40"/>
    </row>
    <row r="472" spans="1:10" x14ac:dyDescent="0.25">
      <c r="A472" s="40"/>
      <c r="B472" s="51"/>
      <c r="C472" s="41"/>
      <c r="D472" s="40"/>
      <c r="E472" s="40"/>
      <c r="F472" s="40"/>
      <c r="G472" s="42"/>
      <c r="H472" s="42"/>
      <c r="I472" s="56" t="str">
        <f t="shared" si="7"/>
        <v/>
      </c>
      <c r="J472" s="40"/>
    </row>
    <row r="473" spans="1:10" x14ac:dyDescent="0.25">
      <c r="A473" s="40"/>
      <c r="B473" s="51"/>
      <c r="C473" s="41"/>
      <c r="D473" s="40"/>
      <c r="E473" s="40"/>
      <c r="F473" s="40"/>
      <c r="G473" s="42"/>
      <c r="H473" s="42"/>
      <c r="I473" s="56" t="str">
        <f t="shared" si="7"/>
        <v/>
      </c>
      <c r="J473" s="40"/>
    </row>
    <row r="474" spans="1:10" x14ac:dyDescent="0.25">
      <c r="A474" s="40"/>
      <c r="B474" s="51"/>
      <c r="C474" s="41"/>
      <c r="D474" s="40"/>
      <c r="E474" s="40"/>
      <c r="F474" s="40"/>
      <c r="G474" s="42"/>
      <c r="H474" s="42"/>
      <c r="I474" s="56" t="str">
        <f t="shared" si="7"/>
        <v/>
      </c>
      <c r="J474" s="40"/>
    </row>
    <row r="475" spans="1:10" x14ac:dyDescent="0.25">
      <c r="A475" s="40"/>
      <c r="B475" s="51"/>
      <c r="C475" s="41"/>
      <c r="D475" s="40"/>
      <c r="E475" s="40"/>
      <c r="F475" s="40"/>
      <c r="G475" s="42"/>
      <c r="H475" s="42"/>
      <c r="I475" s="56" t="str">
        <f t="shared" si="7"/>
        <v/>
      </c>
      <c r="J475" s="40"/>
    </row>
    <row r="476" spans="1:10" x14ac:dyDescent="0.25">
      <c r="A476" s="40"/>
      <c r="B476" s="51"/>
      <c r="C476" s="41"/>
      <c r="D476" s="40"/>
      <c r="E476" s="40"/>
      <c r="F476" s="40"/>
      <c r="G476" s="42"/>
      <c r="H476" s="42"/>
      <c r="I476" s="56" t="str">
        <f t="shared" si="7"/>
        <v/>
      </c>
      <c r="J476" s="40"/>
    </row>
    <row r="477" spans="1:10" x14ac:dyDescent="0.25">
      <c r="A477" s="40"/>
      <c r="B477" s="51"/>
      <c r="C477" s="41"/>
      <c r="D477" s="40"/>
      <c r="E477" s="40"/>
      <c r="F477" s="40"/>
      <c r="G477" s="42"/>
      <c r="H477" s="42"/>
      <c r="I477" s="56" t="str">
        <f t="shared" si="7"/>
        <v/>
      </c>
      <c r="J477" s="40"/>
    </row>
    <row r="478" spans="1:10" x14ac:dyDescent="0.25">
      <c r="A478" s="40"/>
      <c r="B478" s="51"/>
      <c r="C478" s="41"/>
      <c r="D478" s="40"/>
      <c r="E478" s="40"/>
      <c r="F478" s="40"/>
      <c r="G478" s="42"/>
      <c r="H478" s="42"/>
      <c r="I478" s="56" t="str">
        <f t="shared" si="7"/>
        <v/>
      </c>
      <c r="J478" s="40"/>
    </row>
    <row r="479" spans="1:10" x14ac:dyDescent="0.25">
      <c r="A479" s="40"/>
      <c r="B479" s="51"/>
      <c r="C479" s="41"/>
      <c r="D479" s="40"/>
      <c r="E479" s="40"/>
      <c r="F479" s="40"/>
      <c r="G479" s="42"/>
      <c r="H479" s="42"/>
      <c r="I479" s="56" t="str">
        <f t="shared" si="7"/>
        <v/>
      </c>
      <c r="J479" s="40"/>
    </row>
    <row r="480" spans="1:10" x14ac:dyDescent="0.25">
      <c r="A480" s="40"/>
      <c r="B480" s="51"/>
      <c r="C480" s="41"/>
      <c r="D480" s="40"/>
      <c r="E480" s="40"/>
      <c r="F480" s="40"/>
      <c r="G480" s="42"/>
      <c r="H480" s="42"/>
      <c r="I480" s="56" t="str">
        <f t="shared" si="7"/>
        <v/>
      </c>
      <c r="J480" s="40"/>
    </row>
    <row r="481" spans="1:10" x14ac:dyDescent="0.25">
      <c r="A481" s="40"/>
      <c r="B481" s="51"/>
      <c r="C481" s="41"/>
      <c r="D481" s="40"/>
      <c r="E481" s="40"/>
      <c r="F481" s="40"/>
      <c r="G481" s="42"/>
      <c r="H481" s="42"/>
      <c r="I481" s="56" t="str">
        <f t="shared" si="7"/>
        <v/>
      </c>
      <c r="J481" s="40"/>
    </row>
    <row r="482" spans="1:10" x14ac:dyDescent="0.25">
      <c r="A482" s="40"/>
      <c r="B482" s="51"/>
      <c r="C482" s="41"/>
      <c r="D482" s="40"/>
      <c r="E482" s="40"/>
      <c r="F482" s="40"/>
      <c r="G482" s="42"/>
      <c r="H482" s="42"/>
      <c r="I482" s="56" t="str">
        <f t="shared" si="7"/>
        <v/>
      </c>
      <c r="J482" s="40"/>
    </row>
    <row r="483" spans="1:10" x14ac:dyDescent="0.25">
      <c r="A483" s="40"/>
      <c r="B483" s="51"/>
      <c r="C483" s="41"/>
      <c r="D483" s="40"/>
      <c r="E483" s="40"/>
      <c r="F483" s="40"/>
      <c r="G483" s="42"/>
      <c r="H483" s="42"/>
      <c r="I483" s="56" t="str">
        <f t="shared" si="7"/>
        <v/>
      </c>
      <c r="J483" s="40"/>
    </row>
    <row r="484" spans="1:10" x14ac:dyDescent="0.25">
      <c r="A484" s="40"/>
      <c r="B484" s="51"/>
      <c r="C484" s="41"/>
      <c r="D484" s="40"/>
      <c r="E484" s="40"/>
      <c r="F484" s="40"/>
      <c r="G484" s="42"/>
      <c r="H484" s="42"/>
      <c r="I484" s="56" t="str">
        <f t="shared" si="7"/>
        <v/>
      </c>
      <c r="J484" s="40"/>
    </row>
    <row r="485" spans="1:10" x14ac:dyDescent="0.25">
      <c r="A485" s="40"/>
      <c r="B485" s="51"/>
      <c r="C485" s="41"/>
      <c r="D485" s="40"/>
      <c r="E485" s="40"/>
      <c r="F485" s="40"/>
      <c r="G485" s="42"/>
      <c r="H485" s="42"/>
      <c r="I485" s="56" t="str">
        <f t="shared" si="7"/>
        <v/>
      </c>
      <c r="J485" s="40"/>
    </row>
    <row r="486" spans="1:10" x14ac:dyDescent="0.25">
      <c r="A486" s="40"/>
      <c r="B486" s="51"/>
      <c r="C486" s="41"/>
      <c r="D486" s="40"/>
      <c r="E486" s="40"/>
      <c r="F486" s="40"/>
      <c r="G486" s="42"/>
      <c r="H486" s="42"/>
      <c r="I486" s="56" t="str">
        <f t="shared" si="7"/>
        <v/>
      </c>
      <c r="J486" s="40"/>
    </row>
    <row r="487" spans="1:10" x14ac:dyDescent="0.25">
      <c r="A487" s="40"/>
      <c r="B487" s="51"/>
      <c r="C487" s="41"/>
      <c r="D487" s="40"/>
      <c r="E487" s="40"/>
      <c r="F487" s="40"/>
      <c r="G487" s="42"/>
      <c r="H487" s="42"/>
      <c r="I487" s="56" t="str">
        <f t="shared" si="7"/>
        <v/>
      </c>
      <c r="J487" s="40"/>
    </row>
    <row r="488" spans="1:10" x14ac:dyDescent="0.25">
      <c r="A488" s="40"/>
      <c r="B488" s="51"/>
      <c r="C488" s="41"/>
      <c r="D488" s="40"/>
      <c r="E488" s="40"/>
      <c r="F488" s="40"/>
      <c r="G488" s="42"/>
      <c r="H488" s="42"/>
      <c r="I488" s="56" t="str">
        <f t="shared" si="7"/>
        <v/>
      </c>
      <c r="J488" s="40"/>
    </row>
    <row r="489" spans="1:10" x14ac:dyDescent="0.25">
      <c r="A489" s="40"/>
      <c r="B489" s="51"/>
      <c r="C489" s="41"/>
      <c r="D489" s="40"/>
      <c r="E489" s="40"/>
      <c r="F489" s="40"/>
      <c r="G489" s="42"/>
      <c r="H489" s="42"/>
      <c r="I489" s="56" t="str">
        <f t="shared" si="7"/>
        <v/>
      </c>
      <c r="J489" s="40"/>
    </row>
    <row r="490" spans="1:10" x14ac:dyDescent="0.25">
      <c r="A490" s="40"/>
      <c r="B490" s="51"/>
      <c r="C490" s="41"/>
      <c r="D490" s="40"/>
      <c r="E490" s="40"/>
      <c r="F490" s="40"/>
      <c r="G490" s="42"/>
      <c r="H490" s="42"/>
      <c r="I490" s="56" t="str">
        <f t="shared" si="7"/>
        <v/>
      </c>
      <c r="J490" s="40"/>
    </row>
    <row r="491" spans="1:10" x14ac:dyDescent="0.25">
      <c r="A491" s="40"/>
      <c r="B491" s="51"/>
      <c r="C491" s="41"/>
      <c r="D491" s="40"/>
      <c r="E491" s="40"/>
      <c r="F491" s="40"/>
      <c r="G491" s="42"/>
      <c r="H491" s="42"/>
      <c r="I491" s="56" t="str">
        <f t="shared" si="7"/>
        <v/>
      </c>
      <c r="J491" s="40"/>
    </row>
    <row r="492" spans="1:10" x14ac:dyDescent="0.25">
      <c r="A492" s="40"/>
      <c r="B492" s="51"/>
      <c r="C492" s="41"/>
      <c r="D492" s="40"/>
      <c r="E492" s="40"/>
      <c r="F492" s="40"/>
      <c r="G492" s="42"/>
      <c r="H492" s="42"/>
      <c r="I492" s="56" t="str">
        <f t="shared" si="7"/>
        <v/>
      </c>
      <c r="J492" s="40"/>
    </row>
    <row r="493" spans="1:10" x14ac:dyDescent="0.25">
      <c r="A493" s="40"/>
      <c r="B493" s="51"/>
      <c r="C493" s="41"/>
      <c r="D493" s="40"/>
      <c r="E493" s="40"/>
      <c r="F493" s="40"/>
      <c r="G493" s="42"/>
      <c r="H493" s="42"/>
      <c r="I493" s="56" t="str">
        <f t="shared" si="7"/>
        <v/>
      </c>
      <c r="J493" s="40"/>
    </row>
    <row r="494" spans="1:10" x14ac:dyDescent="0.25">
      <c r="A494" s="40"/>
      <c r="B494" s="51"/>
      <c r="C494" s="41"/>
      <c r="D494" s="40"/>
      <c r="E494" s="40"/>
      <c r="F494" s="40"/>
      <c r="G494" s="42"/>
      <c r="H494" s="42"/>
      <c r="I494" s="56" t="str">
        <f t="shared" si="7"/>
        <v/>
      </c>
      <c r="J494" s="40"/>
    </row>
    <row r="495" spans="1:10" x14ac:dyDescent="0.25">
      <c r="A495" s="40"/>
      <c r="B495" s="51"/>
      <c r="C495" s="41"/>
      <c r="D495" s="40"/>
      <c r="E495" s="40"/>
      <c r="F495" s="40"/>
      <c r="G495" s="42"/>
      <c r="H495" s="42"/>
      <c r="I495" s="56" t="str">
        <f t="shared" si="7"/>
        <v/>
      </c>
      <c r="J495" s="40"/>
    </row>
    <row r="496" spans="1:10" x14ac:dyDescent="0.25">
      <c r="A496" s="40"/>
      <c r="B496" s="51"/>
      <c r="C496" s="41"/>
      <c r="D496" s="40"/>
      <c r="E496" s="40"/>
      <c r="F496" s="40"/>
      <c r="G496" s="42"/>
      <c r="H496" s="42"/>
      <c r="I496" s="56" t="str">
        <f t="shared" si="7"/>
        <v/>
      </c>
      <c r="J496" s="40"/>
    </row>
    <row r="497" spans="1:10" x14ac:dyDescent="0.25">
      <c r="A497" s="40"/>
      <c r="B497" s="51"/>
      <c r="C497" s="41"/>
      <c r="D497" s="40"/>
      <c r="E497" s="40"/>
      <c r="F497" s="40"/>
      <c r="G497" s="42"/>
      <c r="H497" s="42"/>
      <c r="I497" s="56" t="str">
        <f t="shared" si="7"/>
        <v/>
      </c>
      <c r="J497" s="40"/>
    </row>
    <row r="498" spans="1:10" x14ac:dyDescent="0.25">
      <c r="A498" s="40"/>
      <c r="B498" s="51"/>
      <c r="C498" s="41"/>
      <c r="D498" s="40"/>
      <c r="E498" s="40"/>
      <c r="F498" s="40"/>
      <c r="G498" s="42"/>
      <c r="H498" s="42"/>
      <c r="I498" s="56" t="str">
        <f t="shared" si="7"/>
        <v/>
      </c>
      <c r="J498" s="40"/>
    </row>
    <row r="499" spans="1:10" x14ac:dyDescent="0.25">
      <c r="A499" s="40"/>
      <c r="B499" s="51"/>
      <c r="C499" s="41"/>
      <c r="D499" s="40"/>
      <c r="E499" s="40"/>
      <c r="F499" s="40"/>
      <c r="G499" s="42"/>
      <c r="H499" s="42"/>
      <c r="I499" s="56" t="str">
        <f t="shared" si="7"/>
        <v/>
      </c>
      <c r="J499" s="40"/>
    </row>
    <row r="500" spans="1:10" x14ac:dyDescent="0.25">
      <c r="A500" s="40"/>
      <c r="B500" s="51"/>
      <c r="C500" s="41"/>
      <c r="D500" s="40"/>
      <c r="E500" s="40"/>
      <c r="F500" s="40"/>
      <c r="G500" s="42"/>
      <c r="H500" s="42"/>
      <c r="I500" s="56" t="str">
        <f t="shared" si="7"/>
        <v/>
      </c>
      <c r="J500" s="40"/>
    </row>
  </sheetData>
  <dataValidations count="2">
    <dataValidation type="list" showInputMessage="1" showErrorMessage="1" sqref="D2:D998">
      <formula1>JobCostCategory</formula1>
      <formula2>0</formula2>
    </dataValidation>
    <dataValidation type="list" showInputMessage="1" showErrorMessage="1" sqref="B2:B998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ignoredErrors>
    <ignoredError sqref="B5:B38 D5:D83" listDataValidation="1"/>
  </ignoredErrors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3"/>
  <sheetViews>
    <sheetView topLeftCell="F1" zoomScaleNormal="100" workbookViewId="0">
      <pane ySplit="1" topLeftCell="A2" activePane="bottomLeft" state="frozen"/>
      <selection pane="bottomLeft" activeCell="K2" sqref="K2"/>
    </sheetView>
  </sheetViews>
  <sheetFormatPr defaultColWidth="8.7109375" defaultRowHeight="15" customHeight="1" x14ac:dyDescent="0.25"/>
  <cols>
    <col min="1" max="1" width="15.5703125" customWidth="1"/>
    <col min="2" max="2" width="24.7109375" customWidth="1"/>
    <col min="3" max="3" width="25.7109375" customWidth="1"/>
    <col min="4" max="4" width="18.7109375" customWidth="1"/>
    <col min="5" max="5" width="22.7109375" customWidth="1"/>
    <col min="6" max="6" width="19.140625" customWidth="1"/>
    <col min="7" max="7" width="23.28515625" customWidth="1"/>
    <col min="8" max="8" width="24.28515625" customWidth="1"/>
    <col min="9" max="9" width="25.85546875" customWidth="1"/>
    <col min="10" max="10" width="23.5703125" customWidth="1"/>
    <col min="11" max="11" width="28.85546875" customWidth="1"/>
    <col min="12" max="12" width="30.7109375" customWidth="1"/>
  </cols>
  <sheetData>
    <row r="1" spans="1:12" ht="23.25" customHeight="1" x14ac:dyDescent="0.25">
      <c r="A1" s="47" t="s">
        <v>182</v>
      </c>
      <c r="B1" s="102" t="s">
        <v>183</v>
      </c>
      <c r="C1" s="102" t="s">
        <v>184</v>
      </c>
      <c r="D1" s="102" t="s">
        <v>164</v>
      </c>
      <c r="E1" s="102" t="s">
        <v>185</v>
      </c>
      <c r="F1" s="102" t="s">
        <v>168</v>
      </c>
      <c r="G1" s="102" t="s">
        <v>186</v>
      </c>
      <c r="H1" s="102" t="s">
        <v>187</v>
      </c>
      <c r="I1" s="102" t="s">
        <v>188</v>
      </c>
      <c r="J1" s="102" t="s">
        <v>189</v>
      </c>
      <c r="K1" s="102" t="s">
        <v>190</v>
      </c>
      <c r="L1" s="102" t="s">
        <v>103</v>
      </c>
    </row>
    <row r="2" spans="1:12" x14ac:dyDescent="0.25">
      <c r="A2" s="51" t="s">
        <v>191</v>
      </c>
      <c r="B2" s="57" t="s">
        <v>192</v>
      </c>
      <c r="C2" s="57" t="s">
        <v>171</v>
      </c>
      <c r="D2" s="57" t="s">
        <v>193</v>
      </c>
      <c r="E2" s="57" t="s">
        <v>194</v>
      </c>
      <c r="F2" s="58">
        <v>3000</v>
      </c>
      <c r="G2" s="58">
        <v>4500</v>
      </c>
      <c r="H2" s="58">
        <v>5</v>
      </c>
      <c r="I2" s="58">
        <v>2</v>
      </c>
      <c r="J2" s="58">
        <v>5</v>
      </c>
      <c r="K2" s="59">
        <f t="shared" ref="K2:K65" si="0">IF(A2="","",F2*H2)</f>
        <v>15000</v>
      </c>
      <c r="L2" s="57"/>
    </row>
    <row r="3" spans="1:12" x14ac:dyDescent="0.25">
      <c r="A3" s="51"/>
      <c r="B3" s="57"/>
      <c r="C3" s="57"/>
      <c r="D3" s="57"/>
      <c r="E3" s="57"/>
      <c r="F3" s="58"/>
      <c r="G3" s="58"/>
      <c r="H3" s="58"/>
      <c r="I3" s="58"/>
      <c r="J3" s="58"/>
      <c r="K3" s="59" t="str">
        <f t="shared" si="0"/>
        <v/>
      </c>
      <c r="L3" s="57"/>
    </row>
    <row r="4" spans="1:12" x14ac:dyDescent="0.25">
      <c r="A4" s="51"/>
      <c r="B4" s="57"/>
      <c r="C4" s="57"/>
      <c r="D4" s="57"/>
      <c r="E4" s="57"/>
      <c r="F4" s="58"/>
      <c r="G4" s="58"/>
      <c r="H4" s="58"/>
      <c r="I4" s="58"/>
      <c r="J4" s="58"/>
      <c r="K4" s="59" t="str">
        <f t="shared" si="0"/>
        <v/>
      </c>
      <c r="L4" s="57"/>
    </row>
    <row r="5" spans="1:12" x14ac:dyDescent="0.25">
      <c r="A5" s="51"/>
      <c r="B5" s="57"/>
      <c r="C5" s="57"/>
      <c r="D5" s="57"/>
      <c r="E5" s="57"/>
      <c r="F5" s="58"/>
      <c r="G5" s="58"/>
      <c r="H5" s="58"/>
      <c r="I5" s="58"/>
      <c r="J5" s="58"/>
      <c r="K5" s="59" t="str">
        <f t="shared" si="0"/>
        <v/>
      </c>
      <c r="L5" s="57"/>
    </row>
    <row r="6" spans="1:12" x14ac:dyDescent="0.25">
      <c r="A6" s="51"/>
      <c r="B6" s="57"/>
      <c r="C6" s="57"/>
      <c r="D6" s="57"/>
      <c r="E6" s="57"/>
      <c r="F6" s="58"/>
      <c r="G6" s="58"/>
      <c r="H6" s="58"/>
      <c r="I6" s="58"/>
      <c r="J6" s="58"/>
      <c r="K6" s="59" t="str">
        <f t="shared" si="0"/>
        <v/>
      </c>
      <c r="L6" s="57"/>
    </row>
    <row r="7" spans="1:12" x14ac:dyDescent="0.25">
      <c r="A7" s="51"/>
      <c r="B7" s="57"/>
      <c r="C7" s="57"/>
      <c r="D7" s="57"/>
      <c r="E7" s="57"/>
      <c r="F7" s="58"/>
      <c r="G7" s="58"/>
      <c r="H7" s="58"/>
      <c r="I7" s="58"/>
      <c r="J7" s="58"/>
      <c r="K7" s="59" t="str">
        <f t="shared" si="0"/>
        <v/>
      </c>
      <c r="L7" s="57"/>
    </row>
    <row r="8" spans="1:12" x14ac:dyDescent="0.25">
      <c r="A8" s="51"/>
      <c r="B8" s="57"/>
      <c r="C8" s="57"/>
      <c r="D8" s="57"/>
      <c r="E8" s="57"/>
      <c r="F8" s="58"/>
      <c r="G8" s="58"/>
      <c r="H8" s="58"/>
      <c r="I8" s="58"/>
      <c r="J8" s="58"/>
      <c r="K8" s="59" t="str">
        <f t="shared" si="0"/>
        <v/>
      </c>
      <c r="L8" s="57"/>
    </row>
    <row r="9" spans="1:12" x14ac:dyDescent="0.25">
      <c r="A9" s="51"/>
      <c r="B9" s="57"/>
      <c r="C9" s="57"/>
      <c r="D9" s="57"/>
      <c r="E9" s="57"/>
      <c r="F9" s="58"/>
      <c r="G9" s="58"/>
      <c r="H9" s="58"/>
      <c r="I9" s="58"/>
      <c r="J9" s="58"/>
      <c r="K9" s="59" t="str">
        <f t="shared" si="0"/>
        <v/>
      </c>
      <c r="L9" s="57"/>
    </row>
    <row r="10" spans="1:12" x14ac:dyDescent="0.25">
      <c r="A10" s="51"/>
      <c r="B10" s="57"/>
      <c r="C10" s="57"/>
      <c r="D10" s="57"/>
      <c r="E10" s="57"/>
      <c r="F10" s="58"/>
      <c r="G10" s="58"/>
      <c r="H10" s="58"/>
      <c r="I10" s="58"/>
      <c r="J10" s="58"/>
      <c r="K10" s="59" t="str">
        <f t="shared" si="0"/>
        <v/>
      </c>
      <c r="L10" s="57"/>
    </row>
    <row r="11" spans="1:12" x14ac:dyDescent="0.25">
      <c r="A11" s="51"/>
      <c r="B11" s="57"/>
      <c r="C11" s="57"/>
      <c r="D11" s="57"/>
      <c r="E11" s="57"/>
      <c r="F11" s="58"/>
      <c r="G11" s="58"/>
      <c r="H11" s="58"/>
      <c r="I11" s="58"/>
      <c r="J11" s="58"/>
      <c r="K11" s="59" t="str">
        <f t="shared" si="0"/>
        <v/>
      </c>
      <c r="L11" s="57"/>
    </row>
    <row r="12" spans="1:12" x14ac:dyDescent="0.25">
      <c r="A12" s="51"/>
      <c r="B12" s="57"/>
      <c r="C12" s="57"/>
      <c r="D12" s="57"/>
      <c r="E12" s="57"/>
      <c r="F12" s="58"/>
      <c r="G12" s="58"/>
      <c r="H12" s="58"/>
      <c r="I12" s="58"/>
      <c r="J12" s="58"/>
      <c r="K12" s="59" t="str">
        <f t="shared" si="0"/>
        <v/>
      </c>
      <c r="L12" s="57"/>
    </row>
    <row r="13" spans="1:12" x14ac:dyDescent="0.25">
      <c r="A13" s="51"/>
      <c r="B13" s="57"/>
      <c r="C13" s="57"/>
      <c r="D13" s="57"/>
      <c r="E13" s="57"/>
      <c r="F13" s="58"/>
      <c r="G13" s="58"/>
      <c r="H13" s="58"/>
      <c r="I13" s="58"/>
      <c r="J13" s="58"/>
      <c r="K13" s="59" t="str">
        <f t="shared" si="0"/>
        <v/>
      </c>
      <c r="L13" s="57"/>
    </row>
    <row r="14" spans="1:12" x14ac:dyDescent="0.25">
      <c r="A14" s="51"/>
      <c r="B14" s="57"/>
      <c r="C14" s="57"/>
      <c r="D14" s="57"/>
      <c r="E14" s="57"/>
      <c r="F14" s="58"/>
      <c r="G14" s="58"/>
      <c r="H14" s="58"/>
      <c r="I14" s="58"/>
      <c r="J14" s="58"/>
      <c r="K14" s="59" t="str">
        <f t="shared" si="0"/>
        <v/>
      </c>
      <c r="L14" s="57"/>
    </row>
    <row r="15" spans="1:12" x14ac:dyDescent="0.25">
      <c r="A15" s="51"/>
      <c r="B15" s="57"/>
      <c r="C15" s="57"/>
      <c r="D15" s="57"/>
      <c r="E15" s="57"/>
      <c r="F15" s="58"/>
      <c r="G15" s="58"/>
      <c r="H15" s="58"/>
      <c r="I15" s="58"/>
      <c r="J15" s="58"/>
      <c r="K15" s="59" t="str">
        <f t="shared" si="0"/>
        <v/>
      </c>
      <c r="L15" s="57"/>
    </row>
    <row r="16" spans="1:12" x14ac:dyDescent="0.25">
      <c r="A16" s="51"/>
      <c r="B16" s="57"/>
      <c r="C16" s="57"/>
      <c r="D16" s="57"/>
      <c r="E16" s="57"/>
      <c r="F16" s="58"/>
      <c r="G16" s="58"/>
      <c r="H16" s="58"/>
      <c r="I16" s="58"/>
      <c r="J16" s="58"/>
      <c r="K16" s="59" t="str">
        <f t="shared" si="0"/>
        <v/>
      </c>
      <c r="L16" s="57"/>
    </row>
    <row r="17" spans="1:12" x14ac:dyDescent="0.25">
      <c r="A17" s="51"/>
      <c r="B17" s="57"/>
      <c r="C17" s="57"/>
      <c r="D17" s="57"/>
      <c r="E17" s="57"/>
      <c r="F17" s="58"/>
      <c r="G17" s="58"/>
      <c r="H17" s="58"/>
      <c r="I17" s="58"/>
      <c r="J17" s="58"/>
      <c r="K17" s="59" t="str">
        <f t="shared" si="0"/>
        <v/>
      </c>
      <c r="L17" s="57"/>
    </row>
    <row r="18" spans="1:12" x14ac:dyDescent="0.25">
      <c r="A18" s="51"/>
      <c r="B18" s="57"/>
      <c r="C18" s="57"/>
      <c r="D18" s="57"/>
      <c r="E18" s="57"/>
      <c r="F18" s="58"/>
      <c r="G18" s="58"/>
      <c r="H18" s="58"/>
      <c r="I18" s="58"/>
      <c r="J18" s="58"/>
      <c r="K18" s="59" t="str">
        <f t="shared" si="0"/>
        <v/>
      </c>
      <c r="L18" s="57"/>
    </row>
    <row r="19" spans="1:12" x14ac:dyDescent="0.25">
      <c r="A19" s="51"/>
      <c r="B19" s="57"/>
      <c r="C19" s="57"/>
      <c r="D19" s="57"/>
      <c r="E19" s="57"/>
      <c r="F19" s="58"/>
      <c r="G19" s="58"/>
      <c r="H19" s="58"/>
      <c r="I19" s="58"/>
      <c r="J19" s="58"/>
      <c r="K19" s="59" t="str">
        <f t="shared" si="0"/>
        <v/>
      </c>
      <c r="L19" s="57"/>
    </row>
    <row r="20" spans="1:12" x14ac:dyDescent="0.25">
      <c r="A20" s="51"/>
      <c r="B20" s="57"/>
      <c r="C20" s="57"/>
      <c r="D20" s="57"/>
      <c r="E20" s="57"/>
      <c r="F20" s="58"/>
      <c r="G20" s="58"/>
      <c r="H20" s="58"/>
      <c r="I20" s="58"/>
      <c r="J20" s="58"/>
      <c r="K20" s="59" t="str">
        <f t="shared" si="0"/>
        <v/>
      </c>
      <c r="L20" s="57"/>
    </row>
    <row r="21" spans="1:12" x14ac:dyDescent="0.25">
      <c r="A21" s="51"/>
      <c r="B21" s="57"/>
      <c r="C21" s="57"/>
      <c r="D21" s="57"/>
      <c r="E21" s="57"/>
      <c r="F21" s="58"/>
      <c r="G21" s="58"/>
      <c r="H21" s="58"/>
      <c r="I21" s="58"/>
      <c r="J21" s="58"/>
      <c r="K21" s="59" t="str">
        <f t="shared" si="0"/>
        <v/>
      </c>
      <c r="L21" s="57"/>
    </row>
    <row r="22" spans="1:12" x14ac:dyDescent="0.25">
      <c r="A22" s="51"/>
      <c r="B22" s="57"/>
      <c r="C22" s="57"/>
      <c r="D22" s="57"/>
      <c r="E22" s="57"/>
      <c r="F22" s="58"/>
      <c r="G22" s="58"/>
      <c r="H22" s="58"/>
      <c r="I22" s="58"/>
      <c r="J22" s="58"/>
      <c r="K22" s="59" t="str">
        <f t="shared" si="0"/>
        <v/>
      </c>
      <c r="L22" s="57"/>
    </row>
    <row r="23" spans="1:12" x14ac:dyDescent="0.25">
      <c r="A23" s="51"/>
      <c r="B23" s="57"/>
      <c r="C23" s="57"/>
      <c r="D23" s="57"/>
      <c r="E23" s="57"/>
      <c r="F23" s="58"/>
      <c r="G23" s="58"/>
      <c r="H23" s="58"/>
      <c r="I23" s="58"/>
      <c r="J23" s="58"/>
      <c r="K23" s="59" t="str">
        <f t="shared" si="0"/>
        <v/>
      </c>
      <c r="L23" s="57"/>
    </row>
    <row r="24" spans="1:12" x14ac:dyDescent="0.25">
      <c r="A24" s="51"/>
      <c r="B24" s="57"/>
      <c r="C24" s="57"/>
      <c r="D24" s="57"/>
      <c r="E24" s="57"/>
      <c r="F24" s="58"/>
      <c r="G24" s="58"/>
      <c r="H24" s="58"/>
      <c r="I24" s="58"/>
      <c r="J24" s="58"/>
      <c r="K24" s="59" t="str">
        <f t="shared" si="0"/>
        <v/>
      </c>
      <c r="L24" s="57"/>
    </row>
    <row r="25" spans="1:12" x14ac:dyDescent="0.25">
      <c r="A25" s="51"/>
      <c r="B25" s="57"/>
      <c r="C25" s="57"/>
      <c r="D25" s="57"/>
      <c r="E25" s="57"/>
      <c r="F25" s="58"/>
      <c r="G25" s="58"/>
      <c r="H25" s="58"/>
      <c r="I25" s="58"/>
      <c r="J25" s="58"/>
      <c r="K25" s="59" t="str">
        <f t="shared" si="0"/>
        <v/>
      </c>
      <c r="L25" s="57"/>
    </row>
    <row r="26" spans="1:12" x14ac:dyDescent="0.25">
      <c r="A26" s="51"/>
      <c r="B26" s="57"/>
      <c r="C26" s="57"/>
      <c r="D26" s="57"/>
      <c r="E26" s="57"/>
      <c r="F26" s="58"/>
      <c r="G26" s="58"/>
      <c r="H26" s="58"/>
      <c r="I26" s="58"/>
      <c r="J26" s="58"/>
      <c r="K26" s="59" t="str">
        <f t="shared" si="0"/>
        <v/>
      </c>
      <c r="L26" s="57"/>
    </row>
    <row r="27" spans="1:12" x14ac:dyDescent="0.25">
      <c r="A27" s="51"/>
      <c r="B27" s="57"/>
      <c r="C27" s="57"/>
      <c r="D27" s="57"/>
      <c r="E27" s="57"/>
      <c r="F27" s="58"/>
      <c r="G27" s="58"/>
      <c r="H27" s="58"/>
      <c r="I27" s="58"/>
      <c r="J27" s="58"/>
      <c r="K27" s="59" t="str">
        <f t="shared" si="0"/>
        <v/>
      </c>
      <c r="L27" s="57"/>
    </row>
    <row r="28" spans="1:12" x14ac:dyDescent="0.25">
      <c r="A28" s="51"/>
      <c r="B28" s="57"/>
      <c r="C28" s="57"/>
      <c r="D28" s="57"/>
      <c r="E28" s="57"/>
      <c r="F28" s="58"/>
      <c r="G28" s="58"/>
      <c r="H28" s="58"/>
      <c r="I28" s="58"/>
      <c r="J28" s="58"/>
      <c r="K28" s="59" t="str">
        <f t="shared" si="0"/>
        <v/>
      </c>
      <c r="L28" s="57"/>
    </row>
    <row r="29" spans="1:12" x14ac:dyDescent="0.25">
      <c r="A29" s="51"/>
      <c r="B29" s="57"/>
      <c r="C29" s="57"/>
      <c r="D29" s="57"/>
      <c r="E29" s="57"/>
      <c r="F29" s="58"/>
      <c r="G29" s="58"/>
      <c r="H29" s="58"/>
      <c r="I29" s="58"/>
      <c r="J29" s="58"/>
      <c r="K29" s="59" t="str">
        <f t="shared" si="0"/>
        <v/>
      </c>
      <c r="L29" s="57"/>
    </row>
    <row r="30" spans="1:12" x14ac:dyDescent="0.25">
      <c r="A30" s="51"/>
      <c r="B30" s="57"/>
      <c r="C30" s="57"/>
      <c r="D30" s="57"/>
      <c r="E30" s="57"/>
      <c r="F30" s="58"/>
      <c r="G30" s="58"/>
      <c r="H30" s="58"/>
      <c r="I30" s="58"/>
      <c r="J30" s="58"/>
      <c r="K30" s="59" t="str">
        <f t="shared" si="0"/>
        <v/>
      </c>
      <c r="L30" s="57"/>
    </row>
    <row r="31" spans="1:12" x14ac:dyDescent="0.25">
      <c r="A31" s="51"/>
      <c r="B31" s="57"/>
      <c r="C31" s="57"/>
      <c r="D31" s="57"/>
      <c r="E31" s="57"/>
      <c r="F31" s="58"/>
      <c r="G31" s="58"/>
      <c r="H31" s="58"/>
      <c r="I31" s="58"/>
      <c r="J31" s="58"/>
      <c r="K31" s="59" t="str">
        <f t="shared" si="0"/>
        <v/>
      </c>
      <c r="L31" s="57"/>
    </row>
    <row r="32" spans="1:12" x14ac:dyDescent="0.25">
      <c r="A32" s="51"/>
      <c r="B32" s="57"/>
      <c r="C32" s="57"/>
      <c r="D32" s="57"/>
      <c r="E32" s="57"/>
      <c r="F32" s="58"/>
      <c r="G32" s="58"/>
      <c r="H32" s="58"/>
      <c r="I32" s="58"/>
      <c r="J32" s="58"/>
      <c r="K32" s="59" t="str">
        <f t="shared" si="0"/>
        <v/>
      </c>
      <c r="L32" s="57"/>
    </row>
    <row r="33" spans="1:12" x14ac:dyDescent="0.25">
      <c r="A33" s="51"/>
      <c r="B33" s="57"/>
      <c r="C33" s="57"/>
      <c r="D33" s="57"/>
      <c r="E33" s="57"/>
      <c r="F33" s="58"/>
      <c r="G33" s="58"/>
      <c r="H33" s="58"/>
      <c r="I33" s="58"/>
      <c r="J33" s="58"/>
      <c r="K33" s="59" t="str">
        <f t="shared" si="0"/>
        <v/>
      </c>
      <c r="L33" s="57"/>
    </row>
    <row r="34" spans="1:12" x14ac:dyDescent="0.25">
      <c r="A34" s="51"/>
      <c r="B34" s="57"/>
      <c r="C34" s="57"/>
      <c r="D34" s="57"/>
      <c r="E34" s="57"/>
      <c r="F34" s="58"/>
      <c r="G34" s="58"/>
      <c r="H34" s="58"/>
      <c r="I34" s="58"/>
      <c r="J34" s="58"/>
      <c r="K34" s="59" t="str">
        <f t="shared" si="0"/>
        <v/>
      </c>
      <c r="L34" s="57"/>
    </row>
    <row r="35" spans="1:12" x14ac:dyDescent="0.25">
      <c r="A35" s="51"/>
      <c r="B35" s="57"/>
      <c r="C35" s="57"/>
      <c r="D35" s="57"/>
      <c r="E35" s="57"/>
      <c r="F35" s="58"/>
      <c r="G35" s="58"/>
      <c r="H35" s="58"/>
      <c r="I35" s="58"/>
      <c r="J35" s="58"/>
      <c r="K35" s="59" t="str">
        <f t="shared" si="0"/>
        <v/>
      </c>
      <c r="L35" s="57"/>
    </row>
    <row r="36" spans="1:12" x14ac:dyDescent="0.25">
      <c r="A36" s="51"/>
      <c r="B36" s="57"/>
      <c r="C36" s="57"/>
      <c r="D36" s="57"/>
      <c r="E36" s="57"/>
      <c r="F36" s="58"/>
      <c r="G36" s="58"/>
      <c r="H36" s="58"/>
      <c r="I36" s="58"/>
      <c r="J36" s="58"/>
      <c r="K36" s="59" t="str">
        <f t="shared" si="0"/>
        <v/>
      </c>
      <c r="L36" s="57"/>
    </row>
    <row r="37" spans="1:12" x14ac:dyDescent="0.25">
      <c r="A37" s="51"/>
      <c r="B37" s="57"/>
      <c r="C37" s="57"/>
      <c r="D37" s="57"/>
      <c r="E37" s="57"/>
      <c r="F37" s="58"/>
      <c r="G37" s="58"/>
      <c r="H37" s="58"/>
      <c r="I37" s="58"/>
      <c r="J37" s="58"/>
      <c r="K37" s="59" t="str">
        <f t="shared" si="0"/>
        <v/>
      </c>
      <c r="L37" s="57"/>
    </row>
    <row r="38" spans="1:12" x14ac:dyDescent="0.25">
      <c r="A38" s="51"/>
      <c r="B38" s="57"/>
      <c r="C38" s="57"/>
      <c r="D38" s="57"/>
      <c r="E38" s="57"/>
      <c r="F38" s="58"/>
      <c r="G38" s="58"/>
      <c r="H38" s="58"/>
      <c r="I38" s="58"/>
      <c r="J38" s="58"/>
      <c r="K38" s="59" t="str">
        <f t="shared" si="0"/>
        <v/>
      </c>
      <c r="L38" s="57"/>
    </row>
    <row r="39" spans="1:12" x14ac:dyDescent="0.25">
      <c r="A39" s="51"/>
      <c r="B39" s="57"/>
      <c r="C39" s="57"/>
      <c r="D39" s="57"/>
      <c r="E39" s="57"/>
      <c r="F39" s="58"/>
      <c r="G39" s="58"/>
      <c r="H39" s="58"/>
      <c r="I39" s="58"/>
      <c r="J39" s="58"/>
      <c r="K39" s="59" t="str">
        <f t="shared" si="0"/>
        <v/>
      </c>
      <c r="L39" s="57"/>
    </row>
    <row r="40" spans="1:12" x14ac:dyDescent="0.25">
      <c r="A40" s="51"/>
      <c r="B40" s="57"/>
      <c r="C40" s="57"/>
      <c r="D40" s="57"/>
      <c r="E40" s="57"/>
      <c r="F40" s="58"/>
      <c r="G40" s="58"/>
      <c r="H40" s="58"/>
      <c r="I40" s="58"/>
      <c r="J40" s="58"/>
      <c r="K40" s="59" t="str">
        <f t="shared" si="0"/>
        <v/>
      </c>
      <c r="L40" s="57"/>
    </row>
    <row r="41" spans="1:12" x14ac:dyDescent="0.25">
      <c r="A41" s="51"/>
      <c r="B41" s="57"/>
      <c r="C41" s="57"/>
      <c r="D41" s="57"/>
      <c r="E41" s="57"/>
      <c r="F41" s="58"/>
      <c r="G41" s="58"/>
      <c r="H41" s="58"/>
      <c r="I41" s="58"/>
      <c r="J41" s="58"/>
      <c r="K41" s="59" t="str">
        <f t="shared" si="0"/>
        <v/>
      </c>
      <c r="L41" s="57"/>
    </row>
    <row r="42" spans="1:12" x14ac:dyDescent="0.25">
      <c r="A42" s="51"/>
      <c r="B42" s="57"/>
      <c r="C42" s="57"/>
      <c r="D42" s="57"/>
      <c r="E42" s="57"/>
      <c r="F42" s="58"/>
      <c r="G42" s="58"/>
      <c r="H42" s="58"/>
      <c r="I42" s="58"/>
      <c r="J42" s="58"/>
      <c r="K42" s="59" t="str">
        <f t="shared" si="0"/>
        <v/>
      </c>
      <c r="L42" s="57"/>
    </row>
    <row r="43" spans="1:12" x14ac:dyDescent="0.25">
      <c r="A43" s="51"/>
      <c r="B43" s="57"/>
      <c r="C43" s="57"/>
      <c r="D43" s="57"/>
      <c r="E43" s="57"/>
      <c r="F43" s="58"/>
      <c r="G43" s="58"/>
      <c r="H43" s="58"/>
      <c r="I43" s="58"/>
      <c r="J43" s="58"/>
      <c r="K43" s="59" t="str">
        <f t="shared" si="0"/>
        <v/>
      </c>
      <c r="L43" s="57"/>
    </row>
    <row r="44" spans="1:12" x14ac:dyDescent="0.25">
      <c r="A44" s="51"/>
      <c r="B44" s="57"/>
      <c r="C44" s="57"/>
      <c r="D44" s="57"/>
      <c r="E44" s="57"/>
      <c r="F44" s="58"/>
      <c r="G44" s="58"/>
      <c r="H44" s="58"/>
      <c r="I44" s="58"/>
      <c r="J44" s="58"/>
      <c r="K44" s="59" t="str">
        <f t="shared" si="0"/>
        <v/>
      </c>
      <c r="L44" s="57"/>
    </row>
    <row r="45" spans="1:12" x14ac:dyDescent="0.25">
      <c r="A45" s="51"/>
      <c r="B45" s="57"/>
      <c r="C45" s="57"/>
      <c r="D45" s="57"/>
      <c r="E45" s="57"/>
      <c r="F45" s="58"/>
      <c r="G45" s="58"/>
      <c r="H45" s="58"/>
      <c r="I45" s="58"/>
      <c r="J45" s="58"/>
      <c r="K45" s="59" t="str">
        <f t="shared" si="0"/>
        <v/>
      </c>
      <c r="L45" s="57"/>
    </row>
    <row r="46" spans="1:12" x14ac:dyDescent="0.25">
      <c r="A46" s="51"/>
      <c r="B46" s="57"/>
      <c r="C46" s="57"/>
      <c r="D46" s="57"/>
      <c r="E46" s="57"/>
      <c r="F46" s="58"/>
      <c r="G46" s="58"/>
      <c r="H46" s="58"/>
      <c r="I46" s="58"/>
      <c r="J46" s="58"/>
      <c r="K46" s="59" t="str">
        <f t="shared" si="0"/>
        <v/>
      </c>
      <c r="L46" s="57"/>
    </row>
    <row r="47" spans="1:12" x14ac:dyDescent="0.25">
      <c r="A47" s="51"/>
      <c r="B47" s="57"/>
      <c r="C47" s="57"/>
      <c r="D47" s="57"/>
      <c r="E47" s="57"/>
      <c r="F47" s="58"/>
      <c r="G47" s="58"/>
      <c r="H47" s="58"/>
      <c r="I47" s="58"/>
      <c r="J47" s="58"/>
      <c r="K47" s="59" t="str">
        <f t="shared" si="0"/>
        <v/>
      </c>
      <c r="L47" s="57"/>
    </row>
    <row r="48" spans="1:12" x14ac:dyDescent="0.25">
      <c r="A48" s="51"/>
      <c r="B48" s="57"/>
      <c r="C48" s="57"/>
      <c r="D48" s="57"/>
      <c r="E48" s="57"/>
      <c r="F48" s="58"/>
      <c r="G48" s="58"/>
      <c r="H48" s="58"/>
      <c r="I48" s="58"/>
      <c r="J48" s="58"/>
      <c r="K48" s="59" t="str">
        <f t="shared" si="0"/>
        <v/>
      </c>
      <c r="L48" s="57"/>
    </row>
    <row r="49" spans="1:12" x14ac:dyDescent="0.25">
      <c r="A49" s="51"/>
      <c r="B49" s="57"/>
      <c r="C49" s="57"/>
      <c r="D49" s="57"/>
      <c r="E49" s="57"/>
      <c r="F49" s="58"/>
      <c r="G49" s="58"/>
      <c r="H49" s="58"/>
      <c r="I49" s="58"/>
      <c r="J49" s="58"/>
      <c r="K49" s="59" t="str">
        <f t="shared" si="0"/>
        <v/>
      </c>
      <c r="L49" s="57"/>
    </row>
    <row r="50" spans="1:12" x14ac:dyDescent="0.25">
      <c r="A50" s="51"/>
      <c r="B50" s="57"/>
      <c r="C50" s="57"/>
      <c r="D50" s="57"/>
      <c r="E50" s="57"/>
      <c r="F50" s="58"/>
      <c r="G50" s="58"/>
      <c r="H50" s="58"/>
      <c r="I50" s="58"/>
      <c r="J50" s="58"/>
      <c r="K50" s="59" t="str">
        <f t="shared" si="0"/>
        <v/>
      </c>
      <c r="L50" s="57"/>
    </row>
    <row r="51" spans="1:12" x14ac:dyDescent="0.25">
      <c r="A51" s="51"/>
      <c r="B51" s="57"/>
      <c r="C51" s="57"/>
      <c r="D51" s="57"/>
      <c r="E51" s="57"/>
      <c r="F51" s="58"/>
      <c r="G51" s="58"/>
      <c r="H51" s="58"/>
      <c r="I51" s="58"/>
      <c r="J51" s="58"/>
      <c r="K51" s="59" t="str">
        <f t="shared" si="0"/>
        <v/>
      </c>
      <c r="L51" s="57"/>
    </row>
    <row r="52" spans="1:12" x14ac:dyDescent="0.25">
      <c r="A52" s="51"/>
      <c r="B52" s="57"/>
      <c r="C52" s="57"/>
      <c r="D52" s="57"/>
      <c r="E52" s="57"/>
      <c r="F52" s="58"/>
      <c r="G52" s="58"/>
      <c r="H52" s="58"/>
      <c r="I52" s="58"/>
      <c r="J52" s="58"/>
      <c r="K52" s="59" t="str">
        <f t="shared" si="0"/>
        <v/>
      </c>
      <c r="L52" s="57"/>
    </row>
    <row r="53" spans="1:12" x14ac:dyDescent="0.25">
      <c r="A53" s="51"/>
      <c r="B53" s="57"/>
      <c r="C53" s="57"/>
      <c r="D53" s="57"/>
      <c r="E53" s="57"/>
      <c r="F53" s="58"/>
      <c r="G53" s="58"/>
      <c r="H53" s="58"/>
      <c r="I53" s="58"/>
      <c r="J53" s="58"/>
      <c r="K53" s="59" t="str">
        <f t="shared" si="0"/>
        <v/>
      </c>
      <c r="L53" s="57"/>
    </row>
    <row r="54" spans="1:12" x14ac:dyDescent="0.25">
      <c r="A54" s="51"/>
      <c r="B54" s="57"/>
      <c r="C54" s="57"/>
      <c r="D54" s="57"/>
      <c r="E54" s="57"/>
      <c r="F54" s="58"/>
      <c r="G54" s="58"/>
      <c r="H54" s="58"/>
      <c r="I54" s="58"/>
      <c r="J54" s="58"/>
      <c r="K54" s="59" t="str">
        <f t="shared" si="0"/>
        <v/>
      </c>
      <c r="L54" s="57"/>
    </row>
    <row r="55" spans="1:12" x14ac:dyDescent="0.25">
      <c r="A55" s="51"/>
      <c r="B55" s="57"/>
      <c r="C55" s="57"/>
      <c r="D55" s="57"/>
      <c r="E55" s="57"/>
      <c r="F55" s="58"/>
      <c r="G55" s="58"/>
      <c r="H55" s="58"/>
      <c r="I55" s="58"/>
      <c r="J55" s="58"/>
      <c r="K55" s="59" t="str">
        <f t="shared" si="0"/>
        <v/>
      </c>
      <c r="L55" s="57"/>
    </row>
    <row r="56" spans="1:12" x14ac:dyDescent="0.25">
      <c r="A56" s="51"/>
      <c r="B56" s="57"/>
      <c r="C56" s="57"/>
      <c r="D56" s="57"/>
      <c r="E56" s="57"/>
      <c r="F56" s="58"/>
      <c r="G56" s="58"/>
      <c r="H56" s="58"/>
      <c r="I56" s="58"/>
      <c r="J56" s="58"/>
      <c r="K56" s="59" t="str">
        <f t="shared" si="0"/>
        <v/>
      </c>
      <c r="L56" s="57"/>
    </row>
    <row r="57" spans="1:12" x14ac:dyDescent="0.25">
      <c r="A57" s="51"/>
      <c r="B57" s="57"/>
      <c r="C57" s="57"/>
      <c r="D57" s="57"/>
      <c r="E57" s="57"/>
      <c r="F57" s="58"/>
      <c r="G57" s="58"/>
      <c r="H57" s="58"/>
      <c r="I57" s="58"/>
      <c r="J57" s="58"/>
      <c r="K57" s="59" t="str">
        <f t="shared" si="0"/>
        <v/>
      </c>
      <c r="L57" s="57"/>
    </row>
    <row r="58" spans="1:12" x14ac:dyDescent="0.25">
      <c r="A58" s="51"/>
      <c r="B58" s="57"/>
      <c r="C58" s="57"/>
      <c r="D58" s="57"/>
      <c r="E58" s="57"/>
      <c r="F58" s="58"/>
      <c r="G58" s="58"/>
      <c r="H58" s="58"/>
      <c r="I58" s="58"/>
      <c r="J58" s="58"/>
      <c r="K58" s="59" t="str">
        <f t="shared" si="0"/>
        <v/>
      </c>
      <c r="L58" s="57"/>
    </row>
    <row r="59" spans="1:12" x14ac:dyDescent="0.25">
      <c r="A59" s="51"/>
      <c r="B59" s="57"/>
      <c r="C59" s="57"/>
      <c r="D59" s="57"/>
      <c r="E59" s="57"/>
      <c r="F59" s="58"/>
      <c r="G59" s="58"/>
      <c r="H59" s="58"/>
      <c r="I59" s="58"/>
      <c r="J59" s="58"/>
      <c r="K59" s="59" t="str">
        <f t="shared" si="0"/>
        <v/>
      </c>
      <c r="L59" s="57"/>
    </row>
    <row r="60" spans="1:12" x14ac:dyDescent="0.25">
      <c r="A60" s="51"/>
      <c r="B60" s="57"/>
      <c r="C60" s="57"/>
      <c r="D60" s="57"/>
      <c r="E60" s="57"/>
      <c r="F60" s="58"/>
      <c r="G60" s="58"/>
      <c r="H60" s="58"/>
      <c r="I60" s="58"/>
      <c r="J60" s="58"/>
      <c r="K60" s="59" t="str">
        <f t="shared" si="0"/>
        <v/>
      </c>
      <c r="L60" s="57"/>
    </row>
    <row r="61" spans="1:12" x14ac:dyDescent="0.25">
      <c r="A61" s="51"/>
      <c r="B61" s="57"/>
      <c r="C61" s="57"/>
      <c r="D61" s="57"/>
      <c r="E61" s="57"/>
      <c r="F61" s="58"/>
      <c r="G61" s="58"/>
      <c r="H61" s="58"/>
      <c r="I61" s="58"/>
      <c r="J61" s="58"/>
      <c r="K61" s="59" t="str">
        <f t="shared" si="0"/>
        <v/>
      </c>
      <c r="L61" s="57"/>
    </row>
    <row r="62" spans="1:12" x14ac:dyDescent="0.25">
      <c r="A62" s="51"/>
      <c r="B62" s="57"/>
      <c r="C62" s="57"/>
      <c r="D62" s="57"/>
      <c r="E62" s="57"/>
      <c r="F62" s="58"/>
      <c r="G62" s="58"/>
      <c r="H62" s="58"/>
      <c r="I62" s="58"/>
      <c r="J62" s="58"/>
      <c r="K62" s="59" t="str">
        <f t="shared" si="0"/>
        <v/>
      </c>
      <c r="L62" s="57"/>
    </row>
    <row r="63" spans="1:12" x14ac:dyDescent="0.25">
      <c r="A63" s="51"/>
      <c r="B63" s="57"/>
      <c r="C63" s="57"/>
      <c r="D63" s="57"/>
      <c r="E63" s="57"/>
      <c r="F63" s="58"/>
      <c r="G63" s="58"/>
      <c r="H63" s="58"/>
      <c r="I63" s="58"/>
      <c r="J63" s="58"/>
      <c r="K63" s="59" t="str">
        <f t="shared" si="0"/>
        <v/>
      </c>
      <c r="L63" s="57"/>
    </row>
    <row r="64" spans="1:12" x14ac:dyDescent="0.25">
      <c r="A64" s="51"/>
      <c r="B64" s="57"/>
      <c r="C64" s="57"/>
      <c r="D64" s="57"/>
      <c r="E64" s="57"/>
      <c r="F64" s="58"/>
      <c r="G64" s="58"/>
      <c r="H64" s="58"/>
      <c r="I64" s="58"/>
      <c r="J64" s="58"/>
      <c r="K64" s="59" t="str">
        <f t="shared" si="0"/>
        <v/>
      </c>
      <c r="L64" s="57"/>
    </row>
    <row r="65" spans="1:12" x14ac:dyDescent="0.25">
      <c r="A65" s="51"/>
      <c r="B65" s="57"/>
      <c r="C65" s="57"/>
      <c r="D65" s="57"/>
      <c r="E65" s="57"/>
      <c r="F65" s="58"/>
      <c r="G65" s="58"/>
      <c r="H65" s="58"/>
      <c r="I65" s="58"/>
      <c r="J65" s="58"/>
      <c r="K65" s="59" t="str">
        <f t="shared" si="0"/>
        <v/>
      </c>
      <c r="L65" s="57"/>
    </row>
    <row r="66" spans="1:12" x14ac:dyDescent="0.25">
      <c r="A66" s="51"/>
      <c r="B66" s="57"/>
      <c r="C66" s="57"/>
      <c r="D66" s="57"/>
      <c r="E66" s="57"/>
      <c r="F66" s="58"/>
      <c r="G66" s="58"/>
      <c r="H66" s="58"/>
      <c r="I66" s="58"/>
      <c r="J66" s="58"/>
      <c r="K66" s="59" t="str">
        <f t="shared" ref="K66:K129" si="1">IF(A66="","",F66*H66)</f>
        <v/>
      </c>
      <c r="L66" s="57"/>
    </row>
    <row r="67" spans="1:12" x14ac:dyDescent="0.25">
      <c r="A67" s="51"/>
      <c r="B67" s="57"/>
      <c r="C67" s="57"/>
      <c r="D67" s="57"/>
      <c r="E67" s="57"/>
      <c r="F67" s="58"/>
      <c r="G67" s="58"/>
      <c r="H67" s="58"/>
      <c r="I67" s="58"/>
      <c r="J67" s="58"/>
      <c r="K67" s="59" t="str">
        <f t="shared" si="1"/>
        <v/>
      </c>
      <c r="L67" s="57"/>
    </row>
    <row r="68" spans="1:12" x14ac:dyDescent="0.25">
      <c r="A68" s="51"/>
      <c r="B68" s="57"/>
      <c r="C68" s="57"/>
      <c r="D68" s="57"/>
      <c r="E68" s="57"/>
      <c r="F68" s="58"/>
      <c r="G68" s="58"/>
      <c r="H68" s="58"/>
      <c r="I68" s="58"/>
      <c r="J68" s="58"/>
      <c r="K68" s="59" t="str">
        <f t="shared" si="1"/>
        <v/>
      </c>
      <c r="L68" s="57"/>
    </row>
    <row r="69" spans="1:12" x14ac:dyDescent="0.25">
      <c r="A69" s="51"/>
      <c r="B69" s="57"/>
      <c r="C69" s="57"/>
      <c r="D69" s="57"/>
      <c r="E69" s="57"/>
      <c r="F69" s="58"/>
      <c r="G69" s="58"/>
      <c r="H69" s="58"/>
      <c r="I69" s="58"/>
      <c r="J69" s="58"/>
      <c r="K69" s="59" t="str">
        <f t="shared" si="1"/>
        <v/>
      </c>
      <c r="L69" s="57"/>
    </row>
    <row r="70" spans="1:12" x14ac:dyDescent="0.25">
      <c r="A70" s="51"/>
      <c r="B70" s="57"/>
      <c r="C70" s="57"/>
      <c r="D70" s="57"/>
      <c r="E70" s="57"/>
      <c r="F70" s="58"/>
      <c r="G70" s="58"/>
      <c r="H70" s="58"/>
      <c r="I70" s="58"/>
      <c r="J70" s="58"/>
      <c r="K70" s="59" t="str">
        <f t="shared" si="1"/>
        <v/>
      </c>
      <c r="L70" s="57"/>
    </row>
    <row r="71" spans="1:12" x14ac:dyDescent="0.25">
      <c r="A71" s="51"/>
      <c r="B71" s="57"/>
      <c r="C71" s="57"/>
      <c r="D71" s="57"/>
      <c r="E71" s="57"/>
      <c r="F71" s="58"/>
      <c r="G71" s="58"/>
      <c r="H71" s="58"/>
      <c r="I71" s="58"/>
      <c r="J71" s="58"/>
      <c r="K71" s="59" t="str">
        <f t="shared" si="1"/>
        <v/>
      </c>
      <c r="L71" s="57"/>
    </row>
    <row r="72" spans="1:12" x14ac:dyDescent="0.25">
      <c r="A72" s="51"/>
      <c r="B72" s="57"/>
      <c r="C72" s="57"/>
      <c r="D72" s="57"/>
      <c r="E72" s="57"/>
      <c r="F72" s="58"/>
      <c r="G72" s="58"/>
      <c r="H72" s="58"/>
      <c r="I72" s="58"/>
      <c r="J72" s="58"/>
      <c r="K72" s="59" t="str">
        <f t="shared" si="1"/>
        <v/>
      </c>
      <c r="L72" s="57"/>
    </row>
    <row r="73" spans="1:12" x14ac:dyDescent="0.25">
      <c r="A73" s="51"/>
      <c r="B73" s="57"/>
      <c r="C73" s="57"/>
      <c r="D73" s="57"/>
      <c r="E73" s="57"/>
      <c r="F73" s="58"/>
      <c r="G73" s="58"/>
      <c r="H73" s="58"/>
      <c r="I73" s="58"/>
      <c r="J73" s="58"/>
      <c r="K73" s="59" t="str">
        <f t="shared" si="1"/>
        <v/>
      </c>
      <c r="L73" s="57"/>
    </row>
    <row r="74" spans="1:12" x14ac:dyDescent="0.25">
      <c r="A74" s="51"/>
      <c r="B74" s="57"/>
      <c r="C74" s="57"/>
      <c r="D74" s="57"/>
      <c r="E74" s="57"/>
      <c r="F74" s="58"/>
      <c r="G74" s="58"/>
      <c r="H74" s="58"/>
      <c r="I74" s="58"/>
      <c r="J74" s="58"/>
      <c r="K74" s="59" t="str">
        <f t="shared" si="1"/>
        <v/>
      </c>
      <c r="L74" s="57"/>
    </row>
    <row r="75" spans="1:12" x14ac:dyDescent="0.25">
      <c r="A75" s="51"/>
      <c r="B75" s="57"/>
      <c r="C75" s="57"/>
      <c r="D75" s="57"/>
      <c r="E75" s="57"/>
      <c r="F75" s="58"/>
      <c r="G75" s="58"/>
      <c r="H75" s="58"/>
      <c r="I75" s="58"/>
      <c r="J75" s="58"/>
      <c r="K75" s="59" t="str">
        <f t="shared" si="1"/>
        <v/>
      </c>
      <c r="L75" s="57"/>
    </row>
    <row r="76" spans="1:12" x14ac:dyDescent="0.25">
      <c r="A76" s="51"/>
      <c r="B76" s="57"/>
      <c r="C76" s="57"/>
      <c r="D76" s="57"/>
      <c r="E76" s="57"/>
      <c r="F76" s="58"/>
      <c r="G76" s="58"/>
      <c r="H76" s="58"/>
      <c r="I76" s="58"/>
      <c r="J76" s="58"/>
      <c r="K76" s="59" t="str">
        <f t="shared" si="1"/>
        <v/>
      </c>
      <c r="L76" s="57"/>
    </row>
    <row r="77" spans="1:12" x14ac:dyDescent="0.25">
      <c r="A77" s="51"/>
      <c r="B77" s="57"/>
      <c r="C77" s="57"/>
      <c r="D77" s="57"/>
      <c r="E77" s="57"/>
      <c r="F77" s="58"/>
      <c r="G77" s="58"/>
      <c r="H77" s="58"/>
      <c r="I77" s="58"/>
      <c r="J77" s="58"/>
      <c r="K77" s="59" t="str">
        <f t="shared" si="1"/>
        <v/>
      </c>
      <c r="L77" s="57"/>
    </row>
    <row r="78" spans="1:12" x14ac:dyDescent="0.25">
      <c r="A78" s="51"/>
      <c r="B78" s="57"/>
      <c r="C78" s="57"/>
      <c r="D78" s="57"/>
      <c r="E78" s="57"/>
      <c r="F78" s="58"/>
      <c r="G78" s="58"/>
      <c r="H78" s="58"/>
      <c r="I78" s="58"/>
      <c r="J78" s="58"/>
      <c r="K78" s="59" t="str">
        <f t="shared" si="1"/>
        <v/>
      </c>
      <c r="L78" s="57"/>
    </row>
    <row r="79" spans="1:12" x14ac:dyDescent="0.25">
      <c r="A79" s="51"/>
      <c r="B79" s="57"/>
      <c r="C79" s="57"/>
      <c r="D79" s="57"/>
      <c r="E79" s="57"/>
      <c r="F79" s="58"/>
      <c r="G79" s="58"/>
      <c r="H79" s="58"/>
      <c r="I79" s="58"/>
      <c r="J79" s="58"/>
      <c r="K79" s="59" t="str">
        <f t="shared" si="1"/>
        <v/>
      </c>
      <c r="L79" s="57"/>
    </row>
    <row r="80" spans="1:12" x14ac:dyDescent="0.25">
      <c r="A80" s="51"/>
      <c r="B80" s="57"/>
      <c r="C80" s="57"/>
      <c r="D80" s="57"/>
      <c r="E80" s="57"/>
      <c r="F80" s="58"/>
      <c r="G80" s="58"/>
      <c r="H80" s="58"/>
      <c r="I80" s="58"/>
      <c r="J80" s="58"/>
      <c r="K80" s="59" t="str">
        <f t="shared" si="1"/>
        <v/>
      </c>
      <c r="L80" s="57"/>
    </row>
    <row r="81" spans="1:12" x14ac:dyDescent="0.25">
      <c r="A81" s="51"/>
      <c r="B81" s="57"/>
      <c r="C81" s="57"/>
      <c r="D81" s="57"/>
      <c r="E81" s="57"/>
      <c r="F81" s="58"/>
      <c r="G81" s="58"/>
      <c r="H81" s="58"/>
      <c r="I81" s="58"/>
      <c r="J81" s="58"/>
      <c r="K81" s="59" t="str">
        <f t="shared" si="1"/>
        <v/>
      </c>
      <c r="L81" s="57"/>
    </row>
    <row r="82" spans="1:12" x14ac:dyDescent="0.25">
      <c r="A82" s="51"/>
      <c r="B82" s="57"/>
      <c r="C82" s="57"/>
      <c r="D82" s="57"/>
      <c r="E82" s="57"/>
      <c r="F82" s="58"/>
      <c r="G82" s="58"/>
      <c r="H82" s="58"/>
      <c r="I82" s="58"/>
      <c r="J82" s="58"/>
      <c r="K82" s="59" t="str">
        <f t="shared" si="1"/>
        <v/>
      </c>
      <c r="L82" s="57"/>
    </row>
    <row r="83" spans="1:12" x14ac:dyDescent="0.25">
      <c r="A83" s="51"/>
      <c r="B83" s="57"/>
      <c r="C83" s="57"/>
      <c r="D83" s="57"/>
      <c r="E83" s="57"/>
      <c r="F83" s="58"/>
      <c r="G83" s="58"/>
      <c r="H83" s="58"/>
      <c r="I83" s="58"/>
      <c r="J83" s="58"/>
      <c r="K83" s="59" t="str">
        <f t="shared" si="1"/>
        <v/>
      </c>
      <c r="L83" s="57"/>
    </row>
    <row r="84" spans="1:12" x14ac:dyDescent="0.25">
      <c r="A84" s="51"/>
      <c r="B84" s="57"/>
      <c r="C84" s="57"/>
      <c r="D84" s="57"/>
      <c r="E84" s="57"/>
      <c r="F84" s="58"/>
      <c r="G84" s="58"/>
      <c r="H84" s="58"/>
      <c r="I84" s="58"/>
      <c r="J84" s="58"/>
      <c r="K84" s="59" t="str">
        <f t="shared" si="1"/>
        <v/>
      </c>
      <c r="L84" s="57"/>
    </row>
    <row r="85" spans="1:12" x14ac:dyDescent="0.25">
      <c r="A85" s="51"/>
      <c r="B85" s="57"/>
      <c r="C85" s="57"/>
      <c r="D85" s="57"/>
      <c r="E85" s="57"/>
      <c r="F85" s="58"/>
      <c r="G85" s="58"/>
      <c r="H85" s="58"/>
      <c r="I85" s="58"/>
      <c r="J85" s="58"/>
      <c r="K85" s="59" t="str">
        <f t="shared" si="1"/>
        <v/>
      </c>
      <c r="L85" s="57"/>
    </row>
    <row r="86" spans="1:12" x14ac:dyDescent="0.25">
      <c r="A86" s="51"/>
      <c r="B86" s="57"/>
      <c r="C86" s="57"/>
      <c r="D86" s="57"/>
      <c r="E86" s="57"/>
      <c r="F86" s="58"/>
      <c r="G86" s="58"/>
      <c r="H86" s="58"/>
      <c r="I86" s="58"/>
      <c r="J86" s="58"/>
      <c r="K86" s="59" t="str">
        <f t="shared" si="1"/>
        <v/>
      </c>
      <c r="L86" s="57"/>
    </row>
    <row r="87" spans="1:12" x14ac:dyDescent="0.25">
      <c r="A87" s="51"/>
      <c r="B87" s="57"/>
      <c r="C87" s="57"/>
      <c r="D87" s="57"/>
      <c r="E87" s="57"/>
      <c r="F87" s="58"/>
      <c r="G87" s="58"/>
      <c r="H87" s="58"/>
      <c r="I87" s="58"/>
      <c r="J87" s="58"/>
      <c r="K87" s="59" t="str">
        <f t="shared" si="1"/>
        <v/>
      </c>
      <c r="L87" s="57"/>
    </row>
    <row r="88" spans="1:12" x14ac:dyDescent="0.25">
      <c r="A88" s="51"/>
      <c r="B88" s="57"/>
      <c r="C88" s="57"/>
      <c r="D88" s="57"/>
      <c r="E88" s="57"/>
      <c r="F88" s="58"/>
      <c r="G88" s="58"/>
      <c r="H88" s="58"/>
      <c r="I88" s="58"/>
      <c r="J88" s="58"/>
      <c r="K88" s="59" t="str">
        <f t="shared" si="1"/>
        <v/>
      </c>
      <c r="L88" s="57"/>
    </row>
    <row r="89" spans="1:12" x14ac:dyDescent="0.25">
      <c r="A89" s="51"/>
      <c r="B89" s="57"/>
      <c r="C89" s="57"/>
      <c r="D89" s="57"/>
      <c r="E89" s="57"/>
      <c r="F89" s="58"/>
      <c r="G89" s="58"/>
      <c r="H89" s="58"/>
      <c r="I89" s="58"/>
      <c r="J89" s="58"/>
      <c r="K89" s="59" t="str">
        <f t="shared" si="1"/>
        <v/>
      </c>
      <c r="L89" s="57"/>
    </row>
    <row r="90" spans="1:12" x14ac:dyDescent="0.25">
      <c r="A90" s="51"/>
      <c r="B90" s="57"/>
      <c r="C90" s="57"/>
      <c r="D90" s="57"/>
      <c r="E90" s="57"/>
      <c r="F90" s="58"/>
      <c r="G90" s="58"/>
      <c r="H90" s="58"/>
      <c r="I90" s="58"/>
      <c r="J90" s="58"/>
      <c r="K90" s="59" t="str">
        <f t="shared" si="1"/>
        <v/>
      </c>
      <c r="L90" s="57"/>
    </row>
    <row r="91" spans="1:12" x14ac:dyDescent="0.25">
      <c r="A91" s="51"/>
      <c r="B91" s="57"/>
      <c r="C91" s="57"/>
      <c r="D91" s="57"/>
      <c r="E91" s="57"/>
      <c r="F91" s="58"/>
      <c r="G91" s="58"/>
      <c r="H91" s="58"/>
      <c r="I91" s="58"/>
      <c r="J91" s="58"/>
      <c r="K91" s="59" t="str">
        <f t="shared" si="1"/>
        <v/>
      </c>
      <c r="L91" s="57"/>
    </row>
    <row r="92" spans="1:12" x14ac:dyDescent="0.25">
      <c r="A92" s="51"/>
      <c r="B92" s="57"/>
      <c r="C92" s="57"/>
      <c r="D92" s="57"/>
      <c r="E92" s="57"/>
      <c r="F92" s="58"/>
      <c r="G92" s="58"/>
      <c r="H92" s="58"/>
      <c r="I92" s="58"/>
      <c r="J92" s="58"/>
      <c r="K92" s="59" t="str">
        <f t="shared" si="1"/>
        <v/>
      </c>
      <c r="L92" s="57"/>
    </row>
    <row r="93" spans="1:12" x14ac:dyDescent="0.25">
      <c r="A93" s="51"/>
      <c r="B93" s="57"/>
      <c r="C93" s="57"/>
      <c r="D93" s="57"/>
      <c r="E93" s="57"/>
      <c r="F93" s="58"/>
      <c r="G93" s="58"/>
      <c r="H93" s="58"/>
      <c r="I93" s="58"/>
      <c r="J93" s="58"/>
      <c r="K93" s="59" t="str">
        <f t="shared" si="1"/>
        <v/>
      </c>
      <c r="L93" s="57"/>
    </row>
    <row r="94" spans="1:12" x14ac:dyDescent="0.25">
      <c r="A94" s="51"/>
      <c r="B94" s="57"/>
      <c r="C94" s="57"/>
      <c r="D94" s="57"/>
      <c r="E94" s="57"/>
      <c r="F94" s="58"/>
      <c r="G94" s="58"/>
      <c r="H94" s="58"/>
      <c r="I94" s="58"/>
      <c r="J94" s="58"/>
      <c r="K94" s="59" t="str">
        <f t="shared" si="1"/>
        <v/>
      </c>
      <c r="L94" s="57"/>
    </row>
    <row r="95" spans="1:12" x14ac:dyDescent="0.25">
      <c r="A95" s="51"/>
      <c r="B95" s="57"/>
      <c r="C95" s="57"/>
      <c r="D95" s="57"/>
      <c r="E95" s="57"/>
      <c r="F95" s="58"/>
      <c r="G95" s="58"/>
      <c r="H95" s="58"/>
      <c r="I95" s="58"/>
      <c r="J95" s="58"/>
      <c r="K95" s="59" t="str">
        <f t="shared" si="1"/>
        <v/>
      </c>
      <c r="L95" s="57"/>
    </row>
    <row r="96" spans="1:12" x14ac:dyDescent="0.25">
      <c r="A96" s="51"/>
      <c r="B96" s="57"/>
      <c r="C96" s="57"/>
      <c r="D96" s="57"/>
      <c r="E96" s="57"/>
      <c r="F96" s="58"/>
      <c r="G96" s="58"/>
      <c r="H96" s="58"/>
      <c r="I96" s="58"/>
      <c r="J96" s="58"/>
      <c r="K96" s="59" t="str">
        <f t="shared" si="1"/>
        <v/>
      </c>
      <c r="L96" s="57"/>
    </row>
    <row r="97" spans="1:12" x14ac:dyDescent="0.25">
      <c r="A97" s="51"/>
      <c r="B97" s="57"/>
      <c r="C97" s="57"/>
      <c r="D97" s="57"/>
      <c r="E97" s="57"/>
      <c r="F97" s="58"/>
      <c r="G97" s="58"/>
      <c r="H97" s="58"/>
      <c r="I97" s="58"/>
      <c r="J97" s="58"/>
      <c r="K97" s="59" t="str">
        <f t="shared" si="1"/>
        <v/>
      </c>
      <c r="L97" s="57"/>
    </row>
    <row r="98" spans="1:12" x14ac:dyDescent="0.25">
      <c r="A98" s="51"/>
      <c r="B98" s="57"/>
      <c r="C98" s="57"/>
      <c r="D98" s="57"/>
      <c r="E98" s="57"/>
      <c r="F98" s="58"/>
      <c r="G98" s="58"/>
      <c r="H98" s="58"/>
      <c r="I98" s="58"/>
      <c r="J98" s="58"/>
      <c r="K98" s="59" t="str">
        <f t="shared" si="1"/>
        <v/>
      </c>
      <c r="L98" s="57"/>
    </row>
    <row r="99" spans="1:12" x14ac:dyDescent="0.25">
      <c r="A99" s="51"/>
      <c r="B99" s="57"/>
      <c r="C99" s="57"/>
      <c r="D99" s="57"/>
      <c r="E99" s="57"/>
      <c r="F99" s="58"/>
      <c r="G99" s="58"/>
      <c r="H99" s="58"/>
      <c r="I99" s="58"/>
      <c r="J99" s="58"/>
      <c r="K99" s="59" t="str">
        <f t="shared" si="1"/>
        <v/>
      </c>
      <c r="L99" s="57"/>
    </row>
    <row r="100" spans="1:12" x14ac:dyDescent="0.25">
      <c r="A100" s="51"/>
      <c r="B100" s="57"/>
      <c r="C100" s="57"/>
      <c r="D100" s="57"/>
      <c r="E100" s="57"/>
      <c r="F100" s="58"/>
      <c r="G100" s="58"/>
      <c r="H100" s="58"/>
      <c r="I100" s="58"/>
      <c r="J100" s="58"/>
      <c r="K100" s="59" t="str">
        <f t="shared" si="1"/>
        <v/>
      </c>
      <c r="L100" s="57"/>
    </row>
    <row r="101" spans="1:12" x14ac:dyDescent="0.25">
      <c r="A101" s="51"/>
      <c r="B101" s="57"/>
      <c r="C101" s="57"/>
      <c r="D101" s="57"/>
      <c r="E101" s="57"/>
      <c r="F101" s="58"/>
      <c r="G101" s="58"/>
      <c r="H101" s="58"/>
      <c r="I101" s="58"/>
      <c r="J101" s="58"/>
      <c r="K101" s="59" t="str">
        <f t="shared" si="1"/>
        <v/>
      </c>
      <c r="L101" s="57"/>
    </row>
    <row r="102" spans="1:12" x14ac:dyDescent="0.25">
      <c r="A102" s="51"/>
      <c r="B102" s="57"/>
      <c r="C102" s="57"/>
      <c r="D102" s="57"/>
      <c r="E102" s="57"/>
      <c r="F102" s="58"/>
      <c r="G102" s="58"/>
      <c r="H102" s="58"/>
      <c r="I102" s="58"/>
      <c r="J102" s="58"/>
      <c r="K102" s="59" t="str">
        <f t="shared" si="1"/>
        <v/>
      </c>
      <c r="L102" s="57"/>
    </row>
    <row r="103" spans="1:12" x14ac:dyDescent="0.25">
      <c r="A103" s="51"/>
      <c r="B103" s="57"/>
      <c r="C103" s="57"/>
      <c r="D103" s="57"/>
      <c r="E103" s="57"/>
      <c r="F103" s="58"/>
      <c r="G103" s="58"/>
      <c r="H103" s="58"/>
      <c r="I103" s="58"/>
      <c r="J103" s="58"/>
      <c r="K103" s="59" t="str">
        <f t="shared" si="1"/>
        <v/>
      </c>
      <c r="L103" s="57"/>
    </row>
    <row r="104" spans="1:12" x14ac:dyDescent="0.25">
      <c r="A104" s="51"/>
      <c r="B104" s="57"/>
      <c r="C104" s="57"/>
      <c r="D104" s="57"/>
      <c r="E104" s="57"/>
      <c r="F104" s="58"/>
      <c r="G104" s="58"/>
      <c r="H104" s="58"/>
      <c r="I104" s="58"/>
      <c r="J104" s="58"/>
      <c r="K104" s="59" t="str">
        <f t="shared" si="1"/>
        <v/>
      </c>
      <c r="L104" s="57"/>
    </row>
    <row r="105" spans="1:12" x14ac:dyDescent="0.25">
      <c r="A105" s="51"/>
      <c r="B105" s="57"/>
      <c r="C105" s="57"/>
      <c r="D105" s="57"/>
      <c r="E105" s="57"/>
      <c r="F105" s="58"/>
      <c r="G105" s="58"/>
      <c r="H105" s="58"/>
      <c r="I105" s="58"/>
      <c r="J105" s="58"/>
      <c r="K105" s="59" t="str">
        <f t="shared" si="1"/>
        <v/>
      </c>
      <c r="L105" s="57"/>
    </row>
    <row r="106" spans="1:12" x14ac:dyDescent="0.25">
      <c r="A106" s="51"/>
      <c r="B106" s="57"/>
      <c r="C106" s="57"/>
      <c r="D106" s="57"/>
      <c r="E106" s="57"/>
      <c r="F106" s="58"/>
      <c r="G106" s="58"/>
      <c r="H106" s="58"/>
      <c r="I106" s="58"/>
      <c r="J106" s="58"/>
      <c r="K106" s="59" t="str">
        <f t="shared" si="1"/>
        <v/>
      </c>
      <c r="L106" s="57"/>
    </row>
    <row r="107" spans="1:12" x14ac:dyDescent="0.25">
      <c r="A107" s="51"/>
      <c r="B107" s="57"/>
      <c r="C107" s="57"/>
      <c r="D107" s="57"/>
      <c r="E107" s="57"/>
      <c r="F107" s="58"/>
      <c r="G107" s="58"/>
      <c r="H107" s="58"/>
      <c r="I107" s="58"/>
      <c r="J107" s="58"/>
      <c r="K107" s="59" t="str">
        <f t="shared" si="1"/>
        <v/>
      </c>
      <c r="L107" s="57"/>
    </row>
    <row r="108" spans="1:12" x14ac:dyDescent="0.25">
      <c r="A108" s="51"/>
      <c r="B108" s="57"/>
      <c r="C108" s="57"/>
      <c r="D108" s="57"/>
      <c r="E108" s="57"/>
      <c r="F108" s="58"/>
      <c r="G108" s="58"/>
      <c r="H108" s="58"/>
      <c r="I108" s="58"/>
      <c r="J108" s="58"/>
      <c r="K108" s="59" t="str">
        <f t="shared" si="1"/>
        <v/>
      </c>
      <c r="L108" s="57"/>
    </row>
    <row r="109" spans="1:12" x14ac:dyDescent="0.25">
      <c r="A109" s="51"/>
      <c r="B109" s="57"/>
      <c r="C109" s="57"/>
      <c r="D109" s="57"/>
      <c r="E109" s="57"/>
      <c r="F109" s="58"/>
      <c r="G109" s="58"/>
      <c r="H109" s="58"/>
      <c r="I109" s="58"/>
      <c r="J109" s="58"/>
      <c r="K109" s="59" t="str">
        <f t="shared" si="1"/>
        <v/>
      </c>
      <c r="L109" s="57"/>
    </row>
    <row r="110" spans="1:12" x14ac:dyDescent="0.25">
      <c r="A110" s="51"/>
      <c r="B110" s="57"/>
      <c r="C110" s="57"/>
      <c r="D110" s="57"/>
      <c r="E110" s="57"/>
      <c r="F110" s="58"/>
      <c r="G110" s="58"/>
      <c r="H110" s="58"/>
      <c r="I110" s="58"/>
      <c r="J110" s="58"/>
      <c r="K110" s="59" t="str">
        <f t="shared" si="1"/>
        <v/>
      </c>
      <c r="L110" s="57"/>
    </row>
    <row r="111" spans="1:12" x14ac:dyDescent="0.25">
      <c r="A111" s="51"/>
      <c r="B111" s="57"/>
      <c r="C111" s="57"/>
      <c r="D111" s="57"/>
      <c r="E111" s="57"/>
      <c r="F111" s="58"/>
      <c r="G111" s="58"/>
      <c r="H111" s="58"/>
      <c r="I111" s="58"/>
      <c r="J111" s="58"/>
      <c r="K111" s="59" t="str">
        <f t="shared" si="1"/>
        <v/>
      </c>
      <c r="L111" s="57"/>
    </row>
    <row r="112" spans="1:12" x14ac:dyDescent="0.25">
      <c r="A112" s="51"/>
      <c r="B112" s="57"/>
      <c r="C112" s="57"/>
      <c r="D112" s="57"/>
      <c r="E112" s="57"/>
      <c r="F112" s="58"/>
      <c r="G112" s="58"/>
      <c r="H112" s="58"/>
      <c r="I112" s="58"/>
      <c r="J112" s="58"/>
      <c r="K112" s="59" t="str">
        <f t="shared" si="1"/>
        <v/>
      </c>
      <c r="L112" s="57"/>
    </row>
    <row r="113" spans="1:12" x14ac:dyDescent="0.25">
      <c r="A113" s="51"/>
      <c r="B113" s="57"/>
      <c r="C113" s="57"/>
      <c r="D113" s="57"/>
      <c r="E113" s="57"/>
      <c r="F113" s="58"/>
      <c r="G113" s="58"/>
      <c r="H113" s="58"/>
      <c r="I113" s="58"/>
      <c r="J113" s="58"/>
      <c r="K113" s="59" t="str">
        <f t="shared" si="1"/>
        <v/>
      </c>
      <c r="L113" s="57"/>
    </row>
    <row r="114" spans="1:12" x14ac:dyDescent="0.25">
      <c r="A114" s="51"/>
      <c r="B114" s="57"/>
      <c r="C114" s="57"/>
      <c r="D114" s="57"/>
      <c r="E114" s="57"/>
      <c r="F114" s="58"/>
      <c r="G114" s="58"/>
      <c r="H114" s="58"/>
      <c r="I114" s="58"/>
      <c r="J114" s="58"/>
      <c r="K114" s="59" t="str">
        <f t="shared" si="1"/>
        <v/>
      </c>
      <c r="L114" s="57"/>
    </row>
    <row r="115" spans="1:12" x14ac:dyDescent="0.25">
      <c r="A115" s="51"/>
      <c r="B115" s="57"/>
      <c r="C115" s="57"/>
      <c r="D115" s="57"/>
      <c r="E115" s="57"/>
      <c r="F115" s="58"/>
      <c r="G115" s="58"/>
      <c r="H115" s="58"/>
      <c r="I115" s="58"/>
      <c r="J115" s="58"/>
      <c r="K115" s="59" t="str">
        <f t="shared" si="1"/>
        <v/>
      </c>
      <c r="L115" s="57"/>
    </row>
    <row r="116" spans="1:12" x14ac:dyDescent="0.25">
      <c r="A116" s="51"/>
      <c r="B116" s="57"/>
      <c r="C116" s="57"/>
      <c r="D116" s="57"/>
      <c r="E116" s="57"/>
      <c r="F116" s="58"/>
      <c r="G116" s="58"/>
      <c r="H116" s="58"/>
      <c r="I116" s="58"/>
      <c r="J116" s="58"/>
      <c r="K116" s="59" t="str">
        <f t="shared" si="1"/>
        <v/>
      </c>
      <c r="L116" s="57"/>
    </row>
    <row r="117" spans="1:12" x14ac:dyDescent="0.25">
      <c r="A117" s="51"/>
      <c r="B117" s="57"/>
      <c r="C117" s="57"/>
      <c r="D117" s="57"/>
      <c r="E117" s="57"/>
      <c r="F117" s="58"/>
      <c r="G117" s="58"/>
      <c r="H117" s="58"/>
      <c r="I117" s="58"/>
      <c r="J117" s="58"/>
      <c r="K117" s="59" t="str">
        <f t="shared" si="1"/>
        <v/>
      </c>
      <c r="L117" s="57"/>
    </row>
    <row r="118" spans="1:12" x14ac:dyDescent="0.25">
      <c r="A118" s="51"/>
      <c r="B118" s="57"/>
      <c r="C118" s="57"/>
      <c r="D118" s="57"/>
      <c r="E118" s="57"/>
      <c r="F118" s="58"/>
      <c r="G118" s="58"/>
      <c r="H118" s="58"/>
      <c r="I118" s="58"/>
      <c r="J118" s="58"/>
      <c r="K118" s="59" t="str">
        <f t="shared" si="1"/>
        <v/>
      </c>
      <c r="L118" s="57"/>
    </row>
    <row r="119" spans="1:12" x14ac:dyDescent="0.25">
      <c r="A119" s="51"/>
      <c r="B119" s="57"/>
      <c r="C119" s="57"/>
      <c r="D119" s="57"/>
      <c r="E119" s="57"/>
      <c r="F119" s="58"/>
      <c r="G119" s="58"/>
      <c r="H119" s="58"/>
      <c r="I119" s="58"/>
      <c r="J119" s="58"/>
      <c r="K119" s="59" t="str">
        <f t="shared" si="1"/>
        <v/>
      </c>
      <c r="L119" s="57"/>
    </row>
    <row r="120" spans="1:12" x14ac:dyDescent="0.25">
      <c r="A120" s="51"/>
      <c r="B120" s="57"/>
      <c r="C120" s="57"/>
      <c r="D120" s="57"/>
      <c r="E120" s="57"/>
      <c r="F120" s="58"/>
      <c r="G120" s="58"/>
      <c r="H120" s="58"/>
      <c r="I120" s="58"/>
      <c r="J120" s="58"/>
      <c r="K120" s="59" t="str">
        <f t="shared" si="1"/>
        <v/>
      </c>
      <c r="L120" s="57"/>
    </row>
    <row r="121" spans="1:12" x14ac:dyDescent="0.25">
      <c r="A121" s="51"/>
      <c r="B121" s="57"/>
      <c r="C121" s="57"/>
      <c r="D121" s="57"/>
      <c r="E121" s="57"/>
      <c r="F121" s="58"/>
      <c r="G121" s="58"/>
      <c r="H121" s="58"/>
      <c r="I121" s="58"/>
      <c r="J121" s="58"/>
      <c r="K121" s="59" t="str">
        <f t="shared" si="1"/>
        <v/>
      </c>
      <c r="L121" s="57"/>
    </row>
    <row r="122" spans="1:12" x14ac:dyDescent="0.25">
      <c r="A122" s="51"/>
      <c r="B122" s="57"/>
      <c r="C122" s="57"/>
      <c r="D122" s="57"/>
      <c r="E122" s="57"/>
      <c r="F122" s="58"/>
      <c r="G122" s="58"/>
      <c r="H122" s="58"/>
      <c r="I122" s="58"/>
      <c r="J122" s="58"/>
      <c r="K122" s="59" t="str">
        <f t="shared" si="1"/>
        <v/>
      </c>
      <c r="L122" s="57"/>
    </row>
    <row r="123" spans="1:12" x14ac:dyDescent="0.25">
      <c r="A123" s="51"/>
      <c r="B123" s="57"/>
      <c r="C123" s="57"/>
      <c r="D123" s="57"/>
      <c r="E123" s="57"/>
      <c r="F123" s="58"/>
      <c r="G123" s="58"/>
      <c r="H123" s="58"/>
      <c r="I123" s="58"/>
      <c r="J123" s="58"/>
      <c r="K123" s="59" t="str">
        <f t="shared" si="1"/>
        <v/>
      </c>
      <c r="L123" s="57"/>
    </row>
    <row r="124" spans="1:12" x14ac:dyDescent="0.25">
      <c r="A124" s="51"/>
      <c r="B124" s="57"/>
      <c r="C124" s="57"/>
      <c r="D124" s="57"/>
      <c r="E124" s="57"/>
      <c r="F124" s="58"/>
      <c r="G124" s="58"/>
      <c r="H124" s="58"/>
      <c r="I124" s="58"/>
      <c r="J124" s="58"/>
      <c r="K124" s="59" t="str">
        <f t="shared" si="1"/>
        <v/>
      </c>
      <c r="L124" s="57"/>
    </row>
    <row r="125" spans="1:12" x14ac:dyDescent="0.25">
      <c r="A125" s="51"/>
      <c r="B125" s="57"/>
      <c r="C125" s="57"/>
      <c r="D125" s="57"/>
      <c r="E125" s="57"/>
      <c r="F125" s="58"/>
      <c r="G125" s="58"/>
      <c r="H125" s="58"/>
      <c r="I125" s="58"/>
      <c r="J125" s="58"/>
      <c r="K125" s="59" t="str">
        <f t="shared" si="1"/>
        <v/>
      </c>
      <c r="L125" s="57"/>
    </row>
    <row r="126" spans="1:12" x14ac:dyDescent="0.25">
      <c r="A126" s="51"/>
      <c r="B126" s="57"/>
      <c r="C126" s="57"/>
      <c r="D126" s="57"/>
      <c r="E126" s="57"/>
      <c r="F126" s="58"/>
      <c r="G126" s="58"/>
      <c r="H126" s="58"/>
      <c r="I126" s="58"/>
      <c r="J126" s="58"/>
      <c r="K126" s="59" t="str">
        <f t="shared" si="1"/>
        <v/>
      </c>
      <c r="L126" s="57"/>
    </row>
    <row r="127" spans="1:12" x14ac:dyDescent="0.25">
      <c r="A127" s="51"/>
      <c r="B127" s="57"/>
      <c r="C127" s="57"/>
      <c r="D127" s="57"/>
      <c r="E127" s="57"/>
      <c r="F127" s="58"/>
      <c r="G127" s="58"/>
      <c r="H127" s="58"/>
      <c r="I127" s="58"/>
      <c r="J127" s="58"/>
      <c r="K127" s="59" t="str">
        <f t="shared" si="1"/>
        <v/>
      </c>
      <c r="L127" s="57"/>
    </row>
    <row r="128" spans="1:12" x14ac:dyDescent="0.25">
      <c r="A128" s="51"/>
      <c r="B128" s="57"/>
      <c r="C128" s="57"/>
      <c r="D128" s="57"/>
      <c r="E128" s="57"/>
      <c r="F128" s="58"/>
      <c r="G128" s="58"/>
      <c r="H128" s="58"/>
      <c r="I128" s="58"/>
      <c r="J128" s="58"/>
      <c r="K128" s="59" t="str">
        <f t="shared" si="1"/>
        <v/>
      </c>
      <c r="L128" s="57"/>
    </row>
    <row r="129" spans="1:12" x14ac:dyDescent="0.25">
      <c r="A129" s="51"/>
      <c r="B129" s="57"/>
      <c r="C129" s="57"/>
      <c r="D129" s="57"/>
      <c r="E129" s="57"/>
      <c r="F129" s="58"/>
      <c r="G129" s="58"/>
      <c r="H129" s="58"/>
      <c r="I129" s="58"/>
      <c r="J129" s="58"/>
      <c r="K129" s="59" t="str">
        <f t="shared" si="1"/>
        <v/>
      </c>
      <c r="L129" s="57"/>
    </row>
    <row r="130" spans="1:12" x14ac:dyDescent="0.25">
      <c r="A130" s="51"/>
      <c r="B130" s="57"/>
      <c r="C130" s="57"/>
      <c r="D130" s="57"/>
      <c r="E130" s="57"/>
      <c r="F130" s="58"/>
      <c r="G130" s="58"/>
      <c r="H130" s="58"/>
      <c r="I130" s="58"/>
      <c r="J130" s="58"/>
      <c r="K130" s="59" t="str">
        <f t="shared" ref="K130:K193" si="2">IF(A130="","",F130*H130)</f>
        <v/>
      </c>
      <c r="L130" s="57"/>
    </row>
    <row r="131" spans="1:12" x14ac:dyDescent="0.25">
      <c r="A131" s="51"/>
      <c r="B131" s="57"/>
      <c r="C131" s="57"/>
      <c r="D131" s="57"/>
      <c r="E131" s="57"/>
      <c r="F131" s="58"/>
      <c r="G131" s="58"/>
      <c r="H131" s="58"/>
      <c r="I131" s="58"/>
      <c r="J131" s="58"/>
      <c r="K131" s="59" t="str">
        <f t="shared" si="2"/>
        <v/>
      </c>
      <c r="L131" s="57"/>
    </row>
    <row r="132" spans="1:12" x14ac:dyDescent="0.25">
      <c r="A132" s="51"/>
      <c r="B132" s="57"/>
      <c r="C132" s="57"/>
      <c r="D132" s="57"/>
      <c r="E132" s="57"/>
      <c r="F132" s="58"/>
      <c r="G132" s="58"/>
      <c r="H132" s="58"/>
      <c r="I132" s="58"/>
      <c r="J132" s="58"/>
      <c r="K132" s="59" t="str">
        <f t="shared" si="2"/>
        <v/>
      </c>
      <c r="L132" s="57"/>
    </row>
    <row r="133" spans="1:12" x14ac:dyDescent="0.25">
      <c r="A133" s="51"/>
      <c r="B133" s="57"/>
      <c r="C133" s="57"/>
      <c r="D133" s="57"/>
      <c r="E133" s="57"/>
      <c r="F133" s="58"/>
      <c r="G133" s="58"/>
      <c r="H133" s="58"/>
      <c r="I133" s="58"/>
      <c r="J133" s="58"/>
      <c r="K133" s="59" t="str">
        <f t="shared" si="2"/>
        <v/>
      </c>
      <c r="L133" s="57"/>
    </row>
    <row r="134" spans="1:12" x14ac:dyDescent="0.25">
      <c r="A134" s="51"/>
      <c r="B134" s="57"/>
      <c r="C134" s="57"/>
      <c r="D134" s="57"/>
      <c r="E134" s="57"/>
      <c r="F134" s="58"/>
      <c r="G134" s="58"/>
      <c r="H134" s="58"/>
      <c r="I134" s="58"/>
      <c r="J134" s="58"/>
      <c r="K134" s="59" t="str">
        <f t="shared" si="2"/>
        <v/>
      </c>
      <c r="L134" s="57"/>
    </row>
    <row r="135" spans="1:12" x14ac:dyDescent="0.25">
      <c r="A135" s="51"/>
      <c r="B135" s="57"/>
      <c r="C135" s="57"/>
      <c r="D135" s="57"/>
      <c r="E135" s="57"/>
      <c r="F135" s="58"/>
      <c r="G135" s="58"/>
      <c r="H135" s="58"/>
      <c r="I135" s="58"/>
      <c r="J135" s="58"/>
      <c r="K135" s="59" t="str">
        <f t="shared" si="2"/>
        <v/>
      </c>
      <c r="L135" s="57"/>
    </row>
    <row r="136" spans="1:12" x14ac:dyDescent="0.25">
      <c r="A136" s="51"/>
      <c r="B136" s="57"/>
      <c r="C136" s="57"/>
      <c r="D136" s="57"/>
      <c r="E136" s="57"/>
      <c r="F136" s="58"/>
      <c r="G136" s="58"/>
      <c r="H136" s="58"/>
      <c r="I136" s="58"/>
      <c r="J136" s="58"/>
      <c r="K136" s="59" t="str">
        <f t="shared" si="2"/>
        <v/>
      </c>
      <c r="L136" s="57"/>
    </row>
    <row r="137" spans="1:12" x14ac:dyDescent="0.25">
      <c r="A137" s="51"/>
      <c r="B137" s="57"/>
      <c r="C137" s="57"/>
      <c r="D137" s="57"/>
      <c r="E137" s="57"/>
      <c r="F137" s="58"/>
      <c r="G137" s="58"/>
      <c r="H137" s="58"/>
      <c r="I137" s="58"/>
      <c r="J137" s="58"/>
      <c r="K137" s="59" t="str">
        <f t="shared" si="2"/>
        <v/>
      </c>
      <c r="L137" s="57"/>
    </row>
    <row r="138" spans="1:12" x14ac:dyDescent="0.25">
      <c r="A138" s="51"/>
      <c r="B138" s="57"/>
      <c r="C138" s="57"/>
      <c r="D138" s="57"/>
      <c r="E138" s="57"/>
      <c r="F138" s="58"/>
      <c r="G138" s="58"/>
      <c r="H138" s="58"/>
      <c r="I138" s="58"/>
      <c r="J138" s="58"/>
      <c r="K138" s="59" t="str">
        <f t="shared" si="2"/>
        <v/>
      </c>
      <c r="L138" s="57"/>
    </row>
    <row r="139" spans="1:12" x14ac:dyDescent="0.25">
      <c r="A139" s="51"/>
      <c r="B139" s="57"/>
      <c r="C139" s="57"/>
      <c r="D139" s="57"/>
      <c r="E139" s="57"/>
      <c r="F139" s="58"/>
      <c r="G139" s="58"/>
      <c r="H139" s="58"/>
      <c r="I139" s="58"/>
      <c r="J139" s="58"/>
      <c r="K139" s="59" t="str">
        <f t="shared" si="2"/>
        <v/>
      </c>
      <c r="L139" s="57"/>
    </row>
    <row r="140" spans="1:12" x14ac:dyDescent="0.25">
      <c r="A140" s="51"/>
      <c r="B140" s="57"/>
      <c r="C140" s="57"/>
      <c r="D140" s="57"/>
      <c r="E140" s="57"/>
      <c r="F140" s="58"/>
      <c r="G140" s="58"/>
      <c r="H140" s="58"/>
      <c r="I140" s="58"/>
      <c r="J140" s="58"/>
      <c r="K140" s="59" t="str">
        <f t="shared" si="2"/>
        <v/>
      </c>
      <c r="L140" s="57"/>
    </row>
    <row r="141" spans="1:12" x14ac:dyDescent="0.25">
      <c r="A141" s="51"/>
      <c r="B141" s="57"/>
      <c r="C141" s="57"/>
      <c r="D141" s="57"/>
      <c r="E141" s="57"/>
      <c r="F141" s="58"/>
      <c r="G141" s="58"/>
      <c r="H141" s="58"/>
      <c r="I141" s="58"/>
      <c r="J141" s="58"/>
      <c r="K141" s="59" t="str">
        <f t="shared" si="2"/>
        <v/>
      </c>
      <c r="L141" s="57"/>
    </row>
    <row r="142" spans="1:12" x14ac:dyDescent="0.25">
      <c r="A142" s="51"/>
      <c r="B142" s="57"/>
      <c r="C142" s="57"/>
      <c r="D142" s="57"/>
      <c r="E142" s="57"/>
      <c r="F142" s="58"/>
      <c r="G142" s="58"/>
      <c r="H142" s="58"/>
      <c r="I142" s="58"/>
      <c r="J142" s="58"/>
      <c r="K142" s="59" t="str">
        <f t="shared" si="2"/>
        <v/>
      </c>
      <c r="L142" s="57"/>
    </row>
    <row r="143" spans="1:12" x14ac:dyDescent="0.25">
      <c r="A143" s="51"/>
      <c r="B143" s="57"/>
      <c r="C143" s="57"/>
      <c r="D143" s="57"/>
      <c r="E143" s="57"/>
      <c r="F143" s="58"/>
      <c r="G143" s="58"/>
      <c r="H143" s="58"/>
      <c r="I143" s="58"/>
      <c r="J143" s="58"/>
      <c r="K143" s="59" t="str">
        <f t="shared" si="2"/>
        <v/>
      </c>
      <c r="L143" s="57"/>
    </row>
    <row r="144" spans="1:12" x14ac:dyDescent="0.25">
      <c r="A144" s="51"/>
      <c r="B144" s="57"/>
      <c r="C144" s="57"/>
      <c r="D144" s="57"/>
      <c r="E144" s="57"/>
      <c r="F144" s="58"/>
      <c r="G144" s="58"/>
      <c r="H144" s="58"/>
      <c r="I144" s="58"/>
      <c r="J144" s="58"/>
      <c r="K144" s="59" t="str">
        <f t="shared" si="2"/>
        <v/>
      </c>
      <c r="L144" s="57"/>
    </row>
    <row r="145" spans="1:12" x14ac:dyDescent="0.25">
      <c r="A145" s="51"/>
      <c r="B145" s="57"/>
      <c r="C145" s="57"/>
      <c r="D145" s="57"/>
      <c r="E145" s="57"/>
      <c r="F145" s="58"/>
      <c r="G145" s="58"/>
      <c r="H145" s="58"/>
      <c r="I145" s="58"/>
      <c r="J145" s="58"/>
      <c r="K145" s="59" t="str">
        <f t="shared" si="2"/>
        <v/>
      </c>
      <c r="L145" s="57"/>
    </row>
    <row r="146" spans="1:12" x14ac:dyDescent="0.25">
      <c r="A146" s="51"/>
      <c r="B146" s="57"/>
      <c r="C146" s="57"/>
      <c r="D146" s="57"/>
      <c r="E146" s="57"/>
      <c r="F146" s="58"/>
      <c r="G146" s="58"/>
      <c r="H146" s="58"/>
      <c r="I146" s="58"/>
      <c r="J146" s="58"/>
      <c r="K146" s="59" t="str">
        <f t="shared" si="2"/>
        <v/>
      </c>
      <c r="L146" s="57"/>
    </row>
    <row r="147" spans="1:12" x14ac:dyDescent="0.25">
      <c r="A147" s="51"/>
      <c r="B147" s="57"/>
      <c r="C147" s="57"/>
      <c r="D147" s="57"/>
      <c r="E147" s="57"/>
      <c r="F147" s="58"/>
      <c r="G147" s="58"/>
      <c r="H147" s="58"/>
      <c r="I147" s="58"/>
      <c r="J147" s="58"/>
      <c r="K147" s="59" t="str">
        <f t="shared" si="2"/>
        <v/>
      </c>
      <c r="L147" s="57"/>
    </row>
    <row r="148" spans="1:12" x14ac:dyDescent="0.25">
      <c r="A148" s="51"/>
      <c r="B148" s="57"/>
      <c r="C148" s="57"/>
      <c r="D148" s="57"/>
      <c r="E148" s="57"/>
      <c r="F148" s="58"/>
      <c r="G148" s="58"/>
      <c r="H148" s="58"/>
      <c r="I148" s="58"/>
      <c r="J148" s="58"/>
      <c r="K148" s="59" t="str">
        <f t="shared" si="2"/>
        <v/>
      </c>
      <c r="L148" s="57"/>
    </row>
    <row r="149" spans="1:12" x14ac:dyDescent="0.25">
      <c r="A149" s="51"/>
      <c r="B149" s="57"/>
      <c r="C149" s="57"/>
      <c r="D149" s="57"/>
      <c r="E149" s="57"/>
      <c r="F149" s="58"/>
      <c r="G149" s="58"/>
      <c r="H149" s="58"/>
      <c r="I149" s="58"/>
      <c r="J149" s="58"/>
      <c r="K149" s="59" t="str">
        <f t="shared" si="2"/>
        <v/>
      </c>
      <c r="L149" s="57"/>
    </row>
    <row r="150" spans="1:12" x14ac:dyDescent="0.25">
      <c r="A150" s="51"/>
      <c r="B150" s="57"/>
      <c r="C150" s="57"/>
      <c r="D150" s="57"/>
      <c r="E150" s="57"/>
      <c r="F150" s="58"/>
      <c r="G150" s="58"/>
      <c r="H150" s="58"/>
      <c r="I150" s="58"/>
      <c r="J150" s="58"/>
      <c r="K150" s="59" t="str">
        <f t="shared" si="2"/>
        <v/>
      </c>
      <c r="L150" s="57"/>
    </row>
    <row r="151" spans="1:12" x14ac:dyDescent="0.25">
      <c r="A151" s="51"/>
      <c r="B151" s="57"/>
      <c r="C151" s="57"/>
      <c r="D151" s="57"/>
      <c r="E151" s="57"/>
      <c r="F151" s="58"/>
      <c r="G151" s="58"/>
      <c r="H151" s="58"/>
      <c r="I151" s="58"/>
      <c r="J151" s="58"/>
      <c r="K151" s="59" t="str">
        <f t="shared" si="2"/>
        <v/>
      </c>
      <c r="L151" s="57"/>
    </row>
    <row r="152" spans="1:12" x14ac:dyDescent="0.25">
      <c r="A152" s="51"/>
      <c r="B152" s="57"/>
      <c r="C152" s="57"/>
      <c r="D152" s="57"/>
      <c r="E152" s="57"/>
      <c r="F152" s="58"/>
      <c r="G152" s="58"/>
      <c r="H152" s="58"/>
      <c r="I152" s="58"/>
      <c r="J152" s="58"/>
      <c r="K152" s="59" t="str">
        <f t="shared" si="2"/>
        <v/>
      </c>
      <c r="L152" s="57"/>
    </row>
    <row r="153" spans="1:12" x14ac:dyDescent="0.25">
      <c r="A153" s="51"/>
      <c r="B153" s="57"/>
      <c r="C153" s="57"/>
      <c r="D153" s="57"/>
      <c r="E153" s="57"/>
      <c r="F153" s="58"/>
      <c r="G153" s="58"/>
      <c r="H153" s="58"/>
      <c r="I153" s="58"/>
      <c r="J153" s="58"/>
      <c r="K153" s="59" t="str">
        <f t="shared" si="2"/>
        <v/>
      </c>
      <c r="L153" s="57"/>
    </row>
    <row r="154" spans="1:12" x14ac:dyDescent="0.25">
      <c r="A154" s="51"/>
      <c r="B154" s="57"/>
      <c r="C154" s="57"/>
      <c r="D154" s="57"/>
      <c r="E154" s="57"/>
      <c r="F154" s="58"/>
      <c r="G154" s="58"/>
      <c r="H154" s="58"/>
      <c r="I154" s="58"/>
      <c r="J154" s="58"/>
      <c r="K154" s="59" t="str">
        <f t="shared" si="2"/>
        <v/>
      </c>
      <c r="L154" s="57"/>
    </row>
    <row r="155" spans="1:12" x14ac:dyDescent="0.25">
      <c r="A155" s="51"/>
      <c r="B155" s="57"/>
      <c r="C155" s="57"/>
      <c r="D155" s="57"/>
      <c r="E155" s="57"/>
      <c r="F155" s="58"/>
      <c r="G155" s="58"/>
      <c r="H155" s="58"/>
      <c r="I155" s="58"/>
      <c r="J155" s="58"/>
      <c r="K155" s="59" t="str">
        <f t="shared" si="2"/>
        <v/>
      </c>
      <c r="L155" s="57"/>
    </row>
    <row r="156" spans="1:12" x14ac:dyDescent="0.25">
      <c r="A156" s="51"/>
      <c r="B156" s="57"/>
      <c r="C156" s="57"/>
      <c r="D156" s="57"/>
      <c r="E156" s="57"/>
      <c r="F156" s="58"/>
      <c r="G156" s="58"/>
      <c r="H156" s="58"/>
      <c r="I156" s="58"/>
      <c r="J156" s="58"/>
      <c r="K156" s="59" t="str">
        <f t="shared" si="2"/>
        <v/>
      </c>
      <c r="L156" s="57"/>
    </row>
    <row r="157" spans="1:12" x14ac:dyDescent="0.25">
      <c r="A157" s="51"/>
      <c r="B157" s="57"/>
      <c r="C157" s="57"/>
      <c r="D157" s="57"/>
      <c r="E157" s="57"/>
      <c r="F157" s="58"/>
      <c r="G157" s="58"/>
      <c r="H157" s="58"/>
      <c r="I157" s="58"/>
      <c r="J157" s="58"/>
      <c r="K157" s="59" t="str">
        <f t="shared" si="2"/>
        <v/>
      </c>
      <c r="L157" s="57"/>
    </row>
    <row r="158" spans="1:12" x14ac:dyDescent="0.25">
      <c r="A158" s="51"/>
      <c r="B158" s="57"/>
      <c r="C158" s="57"/>
      <c r="D158" s="57"/>
      <c r="E158" s="57"/>
      <c r="F158" s="58"/>
      <c r="G158" s="58"/>
      <c r="H158" s="58"/>
      <c r="I158" s="58"/>
      <c r="J158" s="58"/>
      <c r="K158" s="59" t="str">
        <f t="shared" si="2"/>
        <v/>
      </c>
      <c r="L158" s="57"/>
    </row>
    <row r="159" spans="1:12" x14ac:dyDescent="0.25">
      <c r="A159" s="51"/>
      <c r="B159" s="57"/>
      <c r="C159" s="57"/>
      <c r="D159" s="57"/>
      <c r="E159" s="57"/>
      <c r="F159" s="58"/>
      <c r="G159" s="58"/>
      <c r="H159" s="58"/>
      <c r="I159" s="58"/>
      <c r="J159" s="58"/>
      <c r="K159" s="59" t="str">
        <f t="shared" si="2"/>
        <v/>
      </c>
      <c r="L159" s="57"/>
    </row>
    <row r="160" spans="1:12" x14ac:dyDescent="0.25">
      <c r="A160" s="51"/>
      <c r="B160" s="57"/>
      <c r="C160" s="57"/>
      <c r="D160" s="57"/>
      <c r="E160" s="57"/>
      <c r="F160" s="58"/>
      <c r="G160" s="58"/>
      <c r="H160" s="58"/>
      <c r="I160" s="58"/>
      <c r="J160" s="58"/>
      <c r="K160" s="59" t="str">
        <f t="shared" si="2"/>
        <v/>
      </c>
      <c r="L160" s="57"/>
    </row>
    <row r="161" spans="1:12" x14ac:dyDescent="0.25">
      <c r="A161" s="51"/>
      <c r="B161" s="57"/>
      <c r="C161" s="57"/>
      <c r="D161" s="57"/>
      <c r="E161" s="57"/>
      <c r="F161" s="58"/>
      <c r="G161" s="58"/>
      <c r="H161" s="58"/>
      <c r="I161" s="58"/>
      <c r="J161" s="58"/>
      <c r="K161" s="59" t="str">
        <f t="shared" si="2"/>
        <v/>
      </c>
      <c r="L161" s="57"/>
    </row>
    <row r="162" spans="1:12" x14ac:dyDescent="0.25">
      <c r="A162" s="51"/>
      <c r="B162" s="57"/>
      <c r="C162" s="57"/>
      <c r="D162" s="57"/>
      <c r="E162" s="57"/>
      <c r="F162" s="58"/>
      <c r="G162" s="58"/>
      <c r="H162" s="58"/>
      <c r="I162" s="58"/>
      <c r="J162" s="58"/>
      <c r="K162" s="59" t="str">
        <f t="shared" si="2"/>
        <v/>
      </c>
      <c r="L162" s="57"/>
    </row>
    <row r="163" spans="1:12" x14ac:dyDescent="0.25">
      <c r="A163" s="51"/>
      <c r="B163" s="57"/>
      <c r="C163" s="57"/>
      <c r="D163" s="57"/>
      <c r="E163" s="57"/>
      <c r="F163" s="58"/>
      <c r="G163" s="58"/>
      <c r="H163" s="58"/>
      <c r="I163" s="58"/>
      <c r="J163" s="58"/>
      <c r="K163" s="59" t="str">
        <f t="shared" si="2"/>
        <v/>
      </c>
      <c r="L163" s="57"/>
    </row>
    <row r="164" spans="1:12" x14ac:dyDescent="0.25">
      <c r="A164" s="51"/>
      <c r="B164" s="57"/>
      <c r="C164" s="57"/>
      <c r="D164" s="57"/>
      <c r="E164" s="57"/>
      <c r="F164" s="58"/>
      <c r="G164" s="58"/>
      <c r="H164" s="58"/>
      <c r="I164" s="58"/>
      <c r="J164" s="58"/>
      <c r="K164" s="59" t="str">
        <f t="shared" si="2"/>
        <v/>
      </c>
      <c r="L164" s="57"/>
    </row>
    <row r="165" spans="1:12" x14ac:dyDescent="0.25">
      <c r="A165" s="51"/>
      <c r="B165" s="57"/>
      <c r="C165" s="57"/>
      <c r="D165" s="57"/>
      <c r="E165" s="57"/>
      <c r="F165" s="58"/>
      <c r="G165" s="58"/>
      <c r="H165" s="58"/>
      <c r="I165" s="58"/>
      <c r="J165" s="58"/>
      <c r="K165" s="59" t="str">
        <f t="shared" si="2"/>
        <v/>
      </c>
      <c r="L165" s="57"/>
    </row>
    <row r="166" spans="1:12" x14ac:dyDescent="0.25">
      <c r="A166" s="51"/>
      <c r="B166" s="57"/>
      <c r="C166" s="57"/>
      <c r="D166" s="57"/>
      <c r="E166" s="57"/>
      <c r="F166" s="58"/>
      <c r="G166" s="58"/>
      <c r="H166" s="58"/>
      <c r="I166" s="58"/>
      <c r="J166" s="58"/>
      <c r="K166" s="59" t="str">
        <f t="shared" si="2"/>
        <v/>
      </c>
      <c r="L166" s="57"/>
    </row>
    <row r="167" spans="1:12" x14ac:dyDescent="0.25">
      <c r="A167" s="51"/>
      <c r="B167" s="57"/>
      <c r="C167" s="57"/>
      <c r="D167" s="57"/>
      <c r="E167" s="57"/>
      <c r="F167" s="58"/>
      <c r="G167" s="58"/>
      <c r="H167" s="58"/>
      <c r="I167" s="58"/>
      <c r="J167" s="58"/>
      <c r="K167" s="59" t="str">
        <f t="shared" si="2"/>
        <v/>
      </c>
      <c r="L167" s="57"/>
    </row>
    <row r="168" spans="1:12" x14ac:dyDescent="0.25">
      <c r="A168" s="51"/>
      <c r="B168" s="57"/>
      <c r="C168" s="57"/>
      <c r="D168" s="57"/>
      <c r="E168" s="57"/>
      <c r="F168" s="58"/>
      <c r="G168" s="58"/>
      <c r="H168" s="58"/>
      <c r="I168" s="58"/>
      <c r="J168" s="58"/>
      <c r="K168" s="59" t="str">
        <f t="shared" si="2"/>
        <v/>
      </c>
      <c r="L168" s="57"/>
    </row>
    <row r="169" spans="1:12" x14ac:dyDescent="0.25">
      <c r="A169" s="51"/>
      <c r="B169" s="57"/>
      <c r="C169" s="57"/>
      <c r="D169" s="57"/>
      <c r="E169" s="57"/>
      <c r="F169" s="58"/>
      <c r="G169" s="58"/>
      <c r="H169" s="58"/>
      <c r="I169" s="58"/>
      <c r="J169" s="58"/>
      <c r="K169" s="59" t="str">
        <f t="shared" si="2"/>
        <v/>
      </c>
      <c r="L169" s="57"/>
    </row>
    <row r="170" spans="1:12" x14ac:dyDescent="0.25">
      <c r="A170" s="51"/>
      <c r="B170" s="57"/>
      <c r="C170" s="57"/>
      <c r="D170" s="57"/>
      <c r="E170" s="57"/>
      <c r="F170" s="58"/>
      <c r="G170" s="58"/>
      <c r="H170" s="58"/>
      <c r="I170" s="58"/>
      <c r="J170" s="58"/>
      <c r="K170" s="59" t="str">
        <f t="shared" si="2"/>
        <v/>
      </c>
      <c r="L170" s="57"/>
    </row>
    <row r="171" spans="1:12" x14ac:dyDescent="0.25">
      <c r="A171" s="51"/>
      <c r="B171" s="57"/>
      <c r="C171" s="57"/>
      <c r="D171" s="57"/>
      <c r="E171" s="57"/>
      <c r="F171" s="58"/>
      <c r="G171" s="58"/>
      <c r="H171" s="58"/>
      <c r="I171" s="58"/>
      <c r="J171" s="58"/>
      <c r="K171" s="59" t="str">
        <f t="shared" si="2"/>
        <v/>
      </c>
      <c r="L171" s="57"/>
    </row>
    <row r="172" spans="1:12" x14ac:dyDescent="0.25">
      <c r="A172" s="51"/>
      <c r="B172" s="57"/>
      <c r="C172" s="57"/>
      <c r="D172" s="57"/>
      <c r="E172" s="57"/>
      <c r="F172" s="58"/>
      <c r="G172" s="58"/>
      <c r="H172" s="58"/>
      <c r="I172" s="58"/>
      <c r="J172" s="58"/>
      <c r="K172" s="59" t="str">
        <f t="shared" si="2"/>
        <v/>
      </c>
      <c r="L172" s="57"/>
    </row>
    <row r="173" spans="1:12" x14ac:dyDescent="0.25">
      <c r="A173" s="51"/>
      <c r="B173" s="57"/>
      <c r="C173" s="57"/>
      <c r="D173" s="57"/>
      <c r="E173" s="57"/>
      <c r="F173" s="58"/>
      <c r="G173" s="58"/>
      <c r="H173" s="58"/>
      <c r="I173" s="58"/>
      <c r="J173" s="58"/>
      <c r="K173" s="59" t="str">
        <f t="shared" si="2"/>
        <v/>
      </c>
      <c r="L173" s="57"/>
    </row>
    <row r="174" spans="1:12" x14ac:dyDescent="0.25">
      <c r="A174" s="51"/>
      <c r="B174" s="57"/>
      <c r="C174" s="57"/>
      <c r="D174" s="57"/>
      <c r="E174" s="57"/>
      <c r="F174" s="58"/>
      <c r="G174" s="58"/>
      <c r="H174" s="58"/>
      <c r="I174" s="58"/>
      <c r="J174" s="58"/>
      <c r="K174" s="59" t="str">
        <f t="shared" si="2"/>
        <v/>
      </c>
      <c r="L174" s="57"/>
    </row>
    <row r="175" spans="1:12" x14ac:dyDescent="0.25">
      <c r="A175" s="51"/>
      <c r="B175" s="57"/>
      <c r="C175" s="57"/>
      <c r="D175" s="57"/>
      <c r="E175" s="57"/>
      <c r="F175" s="58"/>
      <c r="G175" s="58"/>
      <c r="H175" s="58"/>
      <c r="I175" s="58"/>
      <c r="J175" s="58"/>
      <c r="K175" s="59" t="str">
        <f t="shared" si="2"/>
        <v/>
      </c>
      <c r="L175" s="57"/>
    </row>
    <row r="176" spans="1:12" x14ac:dyDescent="0.25">
      <c r="A176" s="51"/>
      <c r="B176" s="57"/>
      <c r="C176" s="57"/>
      <c r="D176" s="57"/>
      <c r="E176" s="57"/>
      <c r="F176" s="58"/>
      <c r="G176" s="58"/>
      <c r="H176" s="58"/>
      <c r="I176" s="58"/>
      <c r="J176" s="58"/>
      <c r="K176" s="59" t="str">
        <f t="shared" si="2"/>
        <v/>
      </c>
      <c r="L176" s="57"/>
    </row>
    <row r="177" spans="1:12" x14ac:dyDescent="0.25">
      <c r="A177" s="51"/>
      <c r="B177" s="57"/>
      <c r="C177" s="57"/>
      <c r="D177" s="57"/>
      <c r="E177" s="57"/>
      <c r="F177" s="58"/>
      <c r="G177" s="58"/>
      <c r="H177" s="58"/>
      <c r="I177" s="58"/>
      <c r="J177" s="58"/>
      <c r="K177" s="59" t="str">
        <f t="shared" si="2"/>
        <v/>
      </c>
      <c r="L177" s="57"/>
    </row>
    <row r="178" spans="1:12" x14ac:dyDescent="0.25">
      <c r="A178" s="51"/>
      <c r="B178" s="57"/>
      <c r="C178" s="57"/>
      <c r="D178" s="57"/>
      <c r="E178" s="57"/>
      <c r="F178" s="58"/>
      <c r="G178" s="58"/>
      <c r="H178" s="58"/>
      <c r="I178" s="58"/>
      <c r="J178" s="58"/>
      <c r="K178" s="59" t="str">
        <f t="shared" si="2"/>
        <v/>
      </c>
      <c r="L178" s="57"/>
    </row>
    <row r="179" spans="1:12" x14ac:dyDescent="0.25">
      <c r="A179" s="51"/>
      <c r="B179" s="57"/>
      <c r="C179" s="57"/>
      <c r="D179" s="57"/>
      <c r="E179" s="57"/>
      <c r="F179" s="58"/>
      <c r="G179" s="58"/>
      <c r="H179" s="58"/>
      <c r="I179" s="58"/>
      <c r="J179" s="58"/>
      <c r="K179" s="59" t="str">
        <f t="shared" si="2"/>
        <v/>
      </c>
      <c r="L179" s="57"/>
    </row>
    <row r="180" spans="1:12" x14ac:dyDescent="0.25">
      <c r="A180" s="51"/>
      <c r="B180" s="57"/>
      <c r="C180" s="57"/>
      <c r="D180" s="57"/>
      <c r="E180" s="57"/>
      <c r="F180" s="58"/>
      <c r="G180" s="58"/>
      <c r="H180" s="58"/>
      <c r="I180" s="58"/>
      <c r="J180" s="58"/>
      <c r="K180" s="59" t="str">
        <f t="shared" si="2"/>
        <v/>
      </c>
      <c r="L180" s="57"/>
    </row>
    <row r="181" spans="1:12" x14ac:dyDescent="0.25">
      <c r="A181" s="51"/>
      <c r="B181" s="57"/>
      <c r="C181" s="57"/>
      <c r="D181" s="57"/>
      <c r="E181" s="57"/>
      <c r="F181" s="58"/>
      <c r="G181" s="58"/>
      <c r="H181" s="58"/>
      <c r="I181" s="58"/>
      <c r="J181" s="58"/>
      <c r="K181" s="59" t="str">
        <f t="shared" si="2"/>
        <v/>
      </c>
      <c r="L181" s="57"/>
    </row>
    <row r="182" spans="1:12" x14ac:dyDescent="0.25">
      <c r="A182" s="51"/>
      <c r="B182" s="57"/>
      <c r="C182" s="57"/>
      <c r="D182" s="57"/>
      <c r="E182" s="57"/>
      <c r="F182" s="58"/>
      <c r="G182" s="58"/>
      <c r="H182" s="58"/>
      <c r="I182" s="58"/>
      <c r="J182" s="58"/>
      <c r="K182" s="59" t="str">
        <f t="shared" si="2"/>
        <v/>
      </c>
      <c r="L182" s="57"/>
    </row>
    <row r="183" spans="1:12" x14ac:dyDescent="0.25">
      <c r="A183" s="51"/>
      <c r="B183" s="57"/>
      <c r="C183" s="57"/>
      <c r="D183" s="57"/>
      <c r="E183" s="57"/>
      <c r="F183" s="58"/>
      <c r="G183" s="58"/>
      <c r="H183" s="58"/>
      <c r="I183" s="58"/>
      <c r="J183" s="58"/>
      <c r="K183" s="59" t="str">
        <f t="shared" si="2"/>
        <v/>
      </c>
      <c r="L183" s="57"/>
    </row>
    <row r="184" spans="1:12" x14ac:dyDescent="0.25">
      <c r="A184" s="51"/>
      <c r="B184" s="57"/>
      <c r="C184" s="57"/>
      <c r="D184" s="57"/>
      <c r="E184" s="57"/>
      <c r="F184" s="58"/>
      <c r="G184" s="58"/>
      <c r="H184" s="58"/>
      <c r="I184" s="58"/>
      <c r="J184" s="58"/>
      <c r="K184" s="59" t="str">
        <f t="shared" si="2"/>
        <v/>
      </c>
      <c r="L184" s="57"/>
    </row>
    <row r="185" spans="1:12" x14ac:dyDescent="0.25">
      <c r="A185" s="51"/>
      <c r="B185" s="57"/>
      <c r="C185" s="57"/>
      <c r="D185" s="57"/>
      <c r="E185" s="57"/>
      <c r="F185" s="58"/>
      <c r="G185" s="58"/>
      <c r="H185" s="58"/>
      <c r="I185" s="58"/>
      <c r="J185" s="58"/>
      <c r="K185" s="59" t="str">
        <f t="shared" si="2"/>
        <v/>
      </c>
      <c r="L185" s="57"/>
    </row>
    <row r="186" spans="1:12" x14ac:dyDescent="0.25">
      <c r="A186" s="51"/>
      <c r="B186" s="57"/>
      <c r="C186" s="57"/>
      <c r="D186" s="57"/>
      <c r="E186" s="57"/>
      <c r="F186" s="58"/>
      <c r="G186" s="58"/>
      <c r="H186" s="58"/>
      <c r="I186" s="58"/>
      <c r="J186" s="58"/>
      <c r="K186" s="59" t="str">
        <f t="shared" si="2"/>
        <v/>
      </c>
      <c r="L186" s="57"/>
    </row>
    <row r="187" spans="1:12" x14ac:dyDescent="0.25">
      <c r="A187" s="51"/>
      <c r="B187" s="57"/>
      <c r="C187" s="57"/>
      <c r="D187" s="57"/>
      <c r="E187" s="57"/>
      <c r="F187" s="58"/>
      <c r="G187" s="58"/>
      <c r="H187" s="58"/>
      <c r="I187" s="58"/>
      <c r="J187" s="58"/>
      <c r="K187" s="59" t="str">
        <f t="shared" si="2"/>
        <v/>
      </c>
      <c r="L187" s="57"/>
    </row>
    <row r="188" spans="1:12" x14ac:dyDescent="0.25">
      <c r="A188" s="51"/>
      <c r="B188" s="57"/>
      <c r="C188" s="57"/>
      <c r="D188" s="57"/>
      <c r="E188" s="57"/>
      <c r="F188" s="58"/>
      <c r="G188" s="58"/>
      <c r="H188" s="58"/>
      <c r="I188" s="58"/>
      <c r="J188" s="58"/>
      <c r="K188" s="59" t="str">
        <f t="shared" si="2"/>
        <v/>
      </c>
      <c r="L188" s="57"/>
    </row>
    <row r="189" spans="1:12" x14ac:dyDescent="0.25">
      <c r="A189" s="51"/>
      <c r="B189" s="57"/>
      <c r="C189" s="57"/>
      <c r="D189" s="57"/>
      <c r="E189" s="57"/>
      <c r="F189" s="58"/>
      <c r="G189" s="58"/>
      <c r="H189" s="58"/>
      <c r="I189" s="58"/>
      <c r="J189" s="58"/>
      <c r="K189" s="59" t="str">
        <f t="shared" si="2"/>
        <v/>
      </c>
      <c r="L189" s="57"/>
    </row>
    <row r="190" spans="1:12" x14ac:dyDescent="0.25">
      <c r="A190" s="51"/>
      <c r="B190" s="57"/>
      <c r="C190" s="57"/>
      <c r="D190" s="57"/>
      <c r="E190" s="57"/>
      <c r="F190" s="58"/>
      <c r="G190" s="58"/>
      <c r="H190" s="58"/>
      <c r="I190" s="58"/>
      <c r="J190" s="58"/>
      <c r="K190" s="59" t="str">
        <f t="shared" si="2"/>
        <v/>
      </c>
      <c r="L190" s="57"/>
    </row>
    <row r="191" spans="1:12" x14ac:dyDescent="0.25">
      <c r="A191" s="51"/>
      <c r="B191" s="57"/>
      <c r="C191" s="57"/>
      <c r="D191" s="57"/>
      <c r="E191" s="57"/>
      <c r="F191" s="58"/>
      <c r="G191" s="58"/>
      <c r="H191" s="58"/>
      <c r="I191" s="58"/>
      <c r="J191" s="58"/>
      <c r="K191" s="59" t="str">
        <f t="shared" si="2"/>
        <v/>
      </c>
      <c r="L191" s="57"/>
    </row>
    <row r="192" spans="1:12" x14ac:dyDescent="0.25">
      <c r="A192" s="51"/>
      <c r="B192" s="57"/>
      <c r="C192" s="57"/>
      <c r="D192" s="57"/>
      <c r="E192" s="57"/>
      <c r="F192" s="58"/>
      <c r="G192" s="58"/>
      <c r="H192" s="58"/>
      <c r="I192" s="58"/>
      <c r="J192" s="58"/>
      <c r="K192" s="59" t="str">
        <f t="shared" si="2"/>
        <v/>
      </c>
      <c r="L192" s="57"/>
    </row>
    <row r="193" spans="1:12" x14ac:dyDescent="0.25">
      <c r="A193" s="51"/>
      <c r="B193" s="57"/>
      <c r="C193" s="57"/>
      <c r="D193" s="57"/>
      <c r="E193" s="57"/>
      <c r="F193" s="58"/>
      <c r="G193" s="58"/>
      <c r="H193" s="58"/>
      <c r="I193" s="58"/>
      <c r="J193" s="58"/>
      <c r="K193" s="59" t="str">
        <f t="shared" si="2"/>
        <v/>
      </c>
      <c r="L193" s="57"/>
    </row>
    <row r="194" spans="1:12" x14ac:dyDescent="0.25">
      <c r="A194" s="51"/>
      <c r="B194" s="57"/>
      <c r="C194" s="57"/>
      <c r="D194" s="57"/>
      <c r="E194" s="57"/>
      <c r="F194" s="58"/>
      <c r="G194" s="58"/>
      <c r="H194" s="58"/>
      <c r="I194" s="58"/>
      <c r="J194" s="58"/>
      <c r="K194" s="59" t="str">
        <f t="shared" ref="K194:K257" si="3">IF(A194="","",F194*H194)</f>
        <v/>
      </c>
      <c r="L194" s="57"/>
    </row>
    <row r="195" spans="1:12" x14ac:dyDescent="0.25">
      <c r="A195" s="51"/>
      <c r="B195" s="57"/>
      <c r="C195" s="57"/>
      <c r="D195" s="57"/>
      <c r="E195" s="57"/>
      <c r="F195" s="58"/>
      <c r="G195" s="58"/>
      <c r="H195" s="58"/>
      <c r="I195" s="58"/>
      <c r="J195" s="58"/>
      <c r="K195" s="59" t="str">
        <f t="shared" si="3"/>
        <v/>
      </c>
      <c r="L195" s="57"/>
    </row>
    <row r="196" spans="1:12" x14ac:dyDescent="0.25">
      <c r="A196" s="51"/>
      <c r="B196" s="57"/>
      <c r="C196" s="57"/>
      <c r="D196" s="57"/>
      <c r="E196" s="57"/>
      <c r="F196" s="58"/>
      <c r="G196" s="58"/>
      <c r="H196" s="58"/>
      <c r="I196" s="58"/>
      <c r="J196" s="58"/>
      <c r="K196" s="59" t="str">
        <f t="shared" si="3"/>
        <v/>
      </c>
      <c r="L196" s="57"/>
    </row>
    <row r="197" spans="1:12" x14ac:dyDescent="0.25">
      <c r="A197" s="51"/>
      <c r="B197" s="57"/>
      <c r="C197" s="57"/>
      <c r="D197" s="57"/>
      <c r="E197" s="57"/>
      <c r="F197" s="58"/>
      <c r="G197" s="58"/>
      <c r="H197" s="58"/>
      <c r="I197" s="58"/>
      <c r="J197" s="58"/>
      <c r="K197" s="59" t="str">
        <f t="shared" si="3"/>
        <v/>
      </c>
      <c r="L197" s="57"/>
    </row>
    <row r="198" spans="1:12" x14ac:dyDescent="0.25">
      <c r="A198" s="51"/>
      <c r="B198" s="57"/>
      <c r="C198" s="57"/>
      <c r="D198" s="57"/>
      <c r="E198" s="57"/>
      <c r="F198" s="58"/>
      <c r="G198" s="58"/>
      <c r="H198" s="58"/>
      <c r="I198" s="58"/>
      <c r="J198" s="58"/>
      <c r="K198" s="59" t="str">
        <f t="shared" si="3"/>
        <v/>
      </c>
      <c r="L198" s="57"/>
    </row>
    <row r="199" spans="1:12" x14ac:dyDescent="0.25">
      <c r="A199" s="51"/>
      <c r="B199" s="57"/>
      <c r="C199" s="57"/>
      <c r="D199" s="57"/>
      <c r="E199" s="57"/>
      <c r="F199" s="58"/>
      <c r="G199" s="58"/>
      <c r="H199" s="58"/>
      <c r="I199" s="58"/>
      <c r="J199" s="58"/>
      <c r="K199" s="59" t="str">
        <f t="shared" si="3"/>
        <v/>
      </c>
      <c r="L199" s="57"/>
    </row>
    <row r="200" spans="1:12" x14ac:dyDescent="0.25">
      <c r="A200" s="51"/>
      <c r="B200" s="57"/>
      <c r="C200" s="57"/>
      <c r="D200" s="57"/>
      <c r="E200" s="57"/>
      <c r="F200" s="58"/>
      <c r="G200" s="58"/>
      <c r="H200" s="58"/>
      <c r="I200" s="58"/>
      <c r="J200" s="58"/>
      <c r="K200" s="59" t="str">
        <f t="shared" si="3"/>
        <v/>
      </c>
      <c r="L200" s="57"/>
    </row>
    <row r="201" spans="1:12" x14ac:dyDescent="0.25">
      <c r="A201" s="51"/>
      <c r="B201" s="57"/>
      <c r="C201" s="57"/>
      <c r="D201" s="57"/>
      <c r="E201" s="57"/>
      <c r="F201" s="58"/>
      <c r="G201" s="58"/>
      <c r="H201" s="58"/>
      <c r="I201" s="58"/>
      <c r="J201" s="58"/>
      <c r="K201" s="59" t="str">
        <f t="shared" si="3"/>
        <v/>
      </c>
      <c r="L201" s="57"/>
    </row>
    <row r="202" spans="1:12" x14ac:dyDescent="0.25">
      <c r="A202" s="51"/>
      <c r="B202" s="57"/>
      <c r="C202" s="57"/>
      <c r="D202" s="57"/>
      <c r="E202" s="57"/>
      <c r="F202" s="58"/>
      <c r="G202" s="58"/>
      <c r="H202" s="58"/>
      <c r="I202" s="58"/>
      <c r="J202" s="58"/>
      <c r="K202" s="59" t="str">
        <f t="shared" si="3"/>
        <v/>
      </c>
      <c r="L202" s="57"/>
    </row>
    <row r="203" spans="1:12" x14ac:dyDescent="0.25">
      <c r="A203" s="51"/>
      <c r="B203" s="57"/>
      <c r="C203" s="57"/>
      <c r="D203" s="57"/>
      <c r="E203" s="57"/>
      <c r="F203" s="58"/>
      <c r="G203" s="58"/>
      <c r="H203" s="58"/>
      <c r="I203" s="58"/>
      <c r="J203" s="58"/>
      <c r="K203" s="59" t="str">
        <f t="shared" si="3"/>
        <v/>
      </c>
      <c r="L203" s="57"/>
    </row>
    <row r="204" spans="1:12" x14ac:dyDescent="0.25">
      <c r="A204" s="51"/>
      <c r="B204" s="57"/>
      <c r="C204" s="57"/>
      <c r="D204" s="57"/>
      <c r="E204" s="57"/>
      <c r="F204" s="58"/>
      <c r="G204" s="58"/>
      <c r="H204" s="58"/>
      <c r="I204" s="58"/>
      <c r="J204" s="58"/>
      <c r="K204" s="59" t="str">
        <f t="shared" si="3"/>
        <v/>
      </c>
      <c r="L204" s="57"/>
    </row>
    <row r="205" spans="1:12" x14ac:dyDescent="0.25">
      <c r="A205" s="51"/>
      <c r="B205" s="57"/>
      <c r="C205" s="57"/>
      <c r="D205" s="57"/>
      <c r="E205" s="57"/>
      <c r="F205" s="58"/>
      <c r="G205" s="58"/>
      <c r="H205" s="58"/>
      <c r="I205" s="58"/>
      <c r="J205" s="58"/>
      <c r="K205" s="59" t="str">
        <f t="shared" si="3"/>
        <v/>
      </c>
      <c r="L205" s="57"/>
    </row>
    <row r="206" spans="1:12" x14ac:dyDescent="0.25">
      <c r="A206" s="51"/>
      <c r="B206" s="57"/>
      <c r="C206" s="57"/>
      <c r="D206" s="57"/>
      <c r="E206" s="57"/>
      <c r="F206" s="58"/>
      <c r="G206" s="58"/>
      <c r="H206" s="58"/>
      <c r="I206" s="58"/>
      <c r="J206" s="58"/>
      <c r="K206" s="59" t="str">
        <f t="shared" si="3"/>
        <v/>
      </c>
      <c r="L206" s="57"/>
    </row>
    <row r="207" spans="1:12" x14ac:dyDescent="0.25">
      <c r="A207" s="51"/>
      <c r="B207" s="57"/>
      <c r="C207" s="57"/>
      <c r="D207" s="57"/>
      <c r="E207" s="57"/>
      <c r="F207" s="58"/>
      <c r="G207" s="58"/>
      <c r="H207" s="58"/>
      <c r="I207" s="58"/>
      <c r="J207" s="58"/>
      <c r="K207" s="59" t="str">
        <f t="shared" si="3"/>
        <v/>
      </c>
      <c r="L207" s="57"/>
    </row>
    <row r="208" spans="1:12" x14ac:dyDescent="0.25">
      <c r="A208" s="51"/>
      <c r="B208" s="57"/>
      <c r="C208" s="57"/>
      <c r="D208" s="57"/>
      <c r="E208" s="57"/>
      <c r="F208" s="58"/>
      <c r="G208" s="58"/>
      <c r="H208" s="58"/>
      <c r="I208" s="58"/>
      <c r="J208" s="58"/>
      <c r="K208" s="59" t="str">
        <f t="shared" si="3"/>
        <v/>
      </c>
      <c r="L208" s="57"/>
    </row>
    <row r="209" spans="1:12" x14ac:dyDescent="0.25">
      <c r="A209" s="51"/>
      <c r="B209" s="57"/>
      <c r="C209" s="57"/>
      <c r="D209" s="57"/>
      <c r="E209" s="57"/>
      <c r="F209" s="58"/>
      <c r="G209" s="58"/>
      <c r="H209" s="58"/>
      <c r="I209" s="58"/>
      <c r="J209" s="58"/>
      <c r="K209" s="59" t="str">
        <f t="shared" si="3"/>
        <v/>
      </c>
      <c r="L209" s="57"/>
    </row>
    <row r="210" spans="1:12" x14ac:dyDescent="0.25">
      <c r="A210" s="51"/>
      <c r="B210" s="57"/>
      <c r="C210" s="57"/>
      <c r="D210" s="57"/>
      <c r="E210" s="57"/>
      <c r="F210" s="58"/>
      <c r="G210" s="58"/>
      <c r="H210" s="58"/>
      <c r="I210" s="58"/>
      <c r="J210" s="58"/>
      <c r="K210" s="59" t="str">
        <f t="shared" si="3"/>
        <v/>
      </c>
      <c r="L210" s="57"/>
    </row>
    <row r="211" spans="1:12" x14ac:dyDescent="0.25">
      <c r="A211" s="51"/>
      <c r="B211" s="57"/>
      <c r="C211" s="57"/>
      <c r="D211" s="57"/>
      <c r="E211" s="57"/>
      <c r="F211" s="58"/>
      <c r="G211" s="58"/>
      <c r="H211" s="58"/>
      <c r="I211" s="58"/>
      <c r="J211" s="58"/>
      <c r="K211" s="59" t="str">
        <f t="shared" si="3"/>
        <v/>
      </c>
      <c r="L211" s="57"/>
    </row>
    <row r="212" spans="1:12" x14ac:dyDescent="0.25">
      <c r="A212" s="51"/>
      <c r="B212" s="57"/>
      <c r="C212" s="57"/>
      <c r="D212" s="57"/>
      <c r="E212" s="57"/>
      <c r="F212" s="58"/>
      <c r="G212" s="58"/>
      <c r="H212" s="58"/>
      <c r="I212" s="58"/>
      <c r="J212" s="58"/>
      <c r="K212" s="59" t="str">
        <f t="shared" si="3"/>
        <v/>
      </c>
      <c r="L212" s="57"/>
    </row>
    <row r="213" spans="1:12" x14ac:dyDescent="0.25">
      <c r="A213" s="51"/>
      <c r="B213" s="57"/>
      <c r="C213" s="57"/>
      <c r="D213" s="57"/>
      <c r="E213" s="57"/>
      <c r="F213" s="58"/>
      <c r="G213" s="58"/>
      <c r="H213" s="58"/>
      <c r="I213" s="58"/>
      <c r="J213" s="58"/>
      <c r="K213" s="59" t="str">
        <f t="shared" si="3"/>
        <v/>
      </c>
      <c r="L213" s="57"/>
    </row>
    <row r="214" spans="1:12" x14ac:dyDescent="0.25">
      <c r="A214" s="51"/>
      <c r="B214" s="57"/>
      <c r="C214" s="57"/>
      <c r="D214" s="57"/>
      <c r="E214" s="57"/>
      <c r="F214" s="58"/>
      <c r="G214" s="58"/>
      <c r="H214" s="58"/>
      <c r="I214" s="58"/>
      <c r="J214" s="58"/>
      <c r="K214" s="59" t="str">
        <f t="shared" si="3"/>
        <v/>
      </c>
      <c r="L214" s="57"/>
    </row>
    <row r="215" spans="1:12" x14ac:dyDescent="0.25">
      <c r="A215" s="51"/>
      <c r="B215" s="57"/>
      <c r="C215" s="57"/>
      <c r="D215" s="57"/>
      <c r="E215" s="57"/>
      <c r="F215" s="58"/>
      <c r="G215" s="58"/>
      <c r="H215" s="58"/>
      <c r="I215" s="58"/>
      <c r="J215" s="58"/>
      <c r="K215" s="59" t="str">
        <f t="shared" si="3"/>
        <v/>
      </c>
      <c r="L215" s="57"/>
    </row>
    <row r="216" spans="1:12" x14ac:dyDescent="0.25">
      <c r="A216" s="51"/>
      <c r="B216" s="57"/>
      <c r="C216" s="57"/>
      <c r="D216" s="57"/>
      <c r="E216" s="57"/>
      <c r="F216" s="58"/>
      <c r="G216" s="58"/>
      <c r="H216" s="58"/>
      <c r="I216" s="58"/>
      <c r="J216" s="58"/>
      <c r="K216" s="59" t="str">
        <f t="shared" si="3"/>
        <v/>
      </c>
      <c r="L216" s="57"/>
    </row>
    <row r="217" spans="1:12" x14ac:dyDescent="0.25">
      <c r="A217" s="51"/>
      <c r="B217" s="57"/>
      <c r="C217" s="57"/>
      <c r="D217" s="57"/>
      <c r="E217" s="57"/>
      <c r="F217" s="58"/>
      <c r="G217" s="58"/>
      <c r="H217" s="58"/>
      <c r="I217" s="58"/>
      <c r="J217" s="58"/>
      <c r="K217" s="59" t="str">
        <f t="shared" si="3"/>
        <v/>
      </c>
      <c r="L217" s="57"/>
    </row>
    <row r="218" spans="1:12" x14ac:dyDescent="0.25">
      <c r="A218" s="51"/>
      <c r="B218" s="57"/>
      <c r="C218" s="57"/>
      <c r="D218" s="57"/>
      <c r="E218" s="57"/>
      <c r="F218" s="58"/>
      <c r="G218" s="58"/>
      <c r="H218" s="58"/>
      <c r="I218" s="58"/>
      <c r="J218" s="58"/>
      <c r="K218" s="59" t="str">
        <f t="shared" si="3"/>
        <v/>
      </c>
      <c r="L218" s="57"/>
    </row>
    <row r="219" spans="1:12" x14ac:dyDescent="0.25">
      <c r="A219" s="51"/>
      <c r="B219" s="57"/>
      <c r="C219" s="57"/>
      <c r="D219" s="57"/>
      <c r="E219" s="57"/>
      <c r="F219" s="58"/>
      <c r="G219" s="58"/>
      <c r="H219" s="58"/>
      <c r="I219" s="58"/>
      <c r="J219" s="58"/>
      <c r="K219" s="59" t="str">
        <f t="shared" si="3"/>
        <v/>
      </c>
      <c r="L219" s="57"/>
    </row>
    <row r="220" spans="1:12" x14ac:dyDescent="0.25">
      <c r="A220" s="51"/>
      <c r="B220" s="57"/>
      <c r="C220" s="57"/>
      <c r="D220" s="57"/>
      <c r="E220" s="57"/>
      <c r="F220" s="58"/>
      <c r="G220" s="58"/>
      <c r="H220" s="58"/>
      <c r="I220" s="58"/>
      <c r="J220" s="58"/>
      <c r="K220" s="59" t="str">
        <f t="shared" si="3"/>
        <v/>
      </c>
      <c r="L220" s="57"/>
    </row>
    <row r="221" spans="1:12" x14ac:dyDescent="0.25">
      <c r="A221" s="51"/>
      <c r="B221" s="57"/>
      <c r="C221" s="57"/>
      <c r="D221" s="57"/>
      <c r="E221" s="57"/>
      <c r="F221" s="58"/>
      <c r="G221" s="58"/>
      <c r="H221" s="58"/>
      <c r="I221" s="58"/>
      <c r="J221" s="58"/>
      <c r="K221" s="59" t="str">
        <f t="shared" si="3"/>
        <v/>
      </c>
      <c r="L221" s="57"/>
    </row>
    <row r="222" spans="1:12" x14ac:dyDescent="0.25">
      <c r="A222" s="51"/>
      <c r="B222" s="57"/>
      <c r="C222" s="57"/>
      <c r="D222" s="57"/>
      <c r="E222" s="57"/>
      <c r="F222" s="58"/>
      <c r="G222" s="58"/>
      <c r="H222" s="58"/>
      <c r="I222" s="58"/>
      <c r="J222" s="58"/>
      <c r="K222" s="59" t="str">
        <f t="shared" si="3"/>
        <v/>
      </c>
      <c r="L222" s="57"/>
    </row>
    <row r="223" spans="1:12" x14ac:dyDescent="0.25">
      <c r="A223" s="51"/>
      <c r="B223" s="57"/>
      <c r="C223" s="57"/>
      <c r="D223" s="57"/>
      <c r="E223" s="57"/>
      <c r="F223" s="58"/>
      <c r="G223" s="58"/>
      <c r="H223" s="58"/>
      <c r="I223" s="58"/>
      <c r="J223" s="58"/>
      <c r="K223" s="59" t="str">
        <f t="shared" si="3"/>
        <v/>
      </c>
      <c r="L223" s="57"/>
    </row>
    <row r="224" spans="1:12" x14ac:dyDescent="0.25">
      <c r="A224" s="51"/>
      <c r="B224" s="57"/>
      <c r="C224" s="57"/>
      <c r="D224" s="57"/>
      <c r="E224" s="57"/>
      <c r="F224" s="58"/>
      <c r="G224" s="58"/>
      <c r="H224" s="58"/>
      <c r="I224" s="58"/>
      <c r="J224" s="58"/>
      <c r="K224" s="59" t="str">
        <f t="shared" si="3"/>
        <v/>
      </c>
      <c r="L224" s="57"/>
    </row>
    <row r="225" spans="1:12" x14ac:dyDescent="0.25">
      <c r="A225" s="51"/>
      <c r="B225" s="57"/>
      <c r="C225" s="57"/>
      <c r="D225" s="57"/>
      <c r="E225" s="57"/>
      <c r="F225" s="58"/>
      <c r="G225" s="58"/>
      <c r="H225" s="58"/>
      <c r="I225" s="58"/>
      <c r="J225" s="58"/>
      <c r="K225" s="59" t="str">
        <f t="shared" si="3"/>
        <v/>
      </c>
      <c r="L225" s="57"/>
    </row>
    <row r="226" spans="1:12" x14ac:dyDescent="0.25">
      <c r="A226" s="51"/>
      <c r="B226" s="57"/>
      <c r="C226" s="57"/>
      <c r="D226" s="57"/>
      <c r="E226" s="57"/>
      <c r="F226" s="58"/>
      <c r="G226" s="58"/>
      <c r="H226" s="58"/>
      <c r="I226" s="58"/>
      <c r="J226" s="58"/>
      <c r="K226" s="59" t="str">
        <f t="shared" si="3"/>
        <v/>
      </c>
      <c r="L226" s="57"/>
    </row>
    <row r="227" spans="1:12" x14ac:dyDescent="0.25">
      <c r="A227" s="51"/>
      <c r="B227" s="57"/>
      <c r="C227" s="57"/>
      <c r="D227" s="57"/>
      <c r="E227" s="57"/>
      <c r="F227" s="58"/>
      <c r="G227" s="58"/>
      <c r="H227" s="58"/>
      <c r="I227" s="58"/>
      <c r="J227" s="58"/>
      <c r="K227" s="59" t="str">
        <f t="shared" si="3"/>
        <v/>
      </c>
      <c r="L227" s="57"/>
    </row>
    <row r="228" spans="1:12" x14ac:dyDescent="0.25">
      <c r="A228" s="51"/>
      <c r="B228" s="57"/>
      <c r="C228" s="57"/>
      <c r="D228" s="57"/>
      <c r="E228" s="57"/>
      <c r="F228" s="58"/>
      <c r="G228" s="58"/>
      <c r="H228" s="58"/>
      <c r="I228" s="58"/>
      <c r="J228" s="58"/>
      <c r="K228" s="59" t="str">
        <f t="shared" si="3"/>
        <v/>
      </c>
      <c r="L228" s="57"/>
    </row>
    <row r="229" spans="1:12" x14ac:dyDescent="0.25">
      <c r="A229" s="51"/>
      <c r="B229" s="57"/>
      <c r="C229" s="57"/>
      <c r="D229" s="57"/>
      <c r="E229" s="57"/>
      <c r="F229" s="58"/>
      <c r="G229" s="58"/>
      <c r="H229" s="58"/>
      <c r="I229" s="58"/>
      <c r="J229" s="58"/>
      <c r="K229" s="59" t="str">
        <f t="shared" si="3"/>
        <v/>
      </c>
      <c r="L229" s="57"/>
    </row>
    <row r="230" spans="1:12" x14ac:dyDescent="0.25">
      <c r="A230" s="51"/>
      <c r="B230" s="57"/>
      <c r="C230" s="57"/>
      <c r="D230" s="57"/>
      <c r="E230" s="57"/>
      <c r="F230" s="58"/>
      <c r="G230" s="58"/>
      <c r="H230" s="58"/>
      <c r="I230" s="58"/>
      <c r="J230" s="58"/>
      <c r="K230" s="59" t="str">
        <f t="shared" si="3"/>
        <v/>
      </c>
      <c r="L230" s="57"/>
    </row>
    <row r="231" spans="1:12" x14ac:dyDescent="0.25">
      <c r="A231" s="51"/>
      <c r="B231" s="57"/>
      <c r="C231" s="57"/>
      <c r="D231" s="57"/>
      <c r="E231" s="57"/>
      <c r="F231" s="58"/>
      <c r="G231" s="58"/>
      <c r="H231" s="58"/>
      <c r="I231" s="58"/>
      <c r="J231" s="58"/>
      <c r="K231" s="59" t="str">
        <f t="shared" si="3"/>
        <v/>
      </c>
      <c r="L231" s="57"/>
    </row>
    <row r="232" spans="1:12" x14ac:dyDescent="0.25">
      <c r="A232" s="51"/>
      <c r="B232" s="57"/>
      <c r="C232" s="57"/>
      <c r="D232" s="57"/>
      <c r="E232" s="57"/>
      <c r="F232" s="58"/>
      <c r="G232" s="58"/>
      <c r="H232" s="58"/>
      <c r="I232" s="58"/>
      <c r="J232" s="58"/>
      <c r="K232" s="59" t="str">
        <f t="shared" si="3"/>
        <v/>
      </c>
      <c r="L232" s="57"/>
    </row>
    <row r="233" spans="1:12" x14ac:dyDescent="0.25">
      <c r="A233" s="51"/>
      <c r="B233" s="57"/>
      <c r="C233" s="57"/>
      <c r="D233" s="57"/>
      <c r="E233" s="57"/>
      <c r="F233" s="58"/>
      <c r="G233" s="58"/>
      <c r="H233" s="58"/>
      <c r="I233" s="58"/>
      <c r="J233" s="58"/>
      <c r="K233" s="59" t="str">
        <f t="shared" si="3"/>
        <v/>
      </c>
      <c r="L233" s="57"/>
    </row>
    <row r="234" spans="1:12" x14ac:dyDescent="0.25">
      <c r="A234" s="51"/>
      <c r="B234" s="57"/>
      <c r="C234" s="57"/>
      <c r="D234" s="57"/>
      <c r="E234" s="57"/>
      <c r="F234" s="58"/>
      <c r="G234" s="58"/>
      <c r="H234" s="58"/>
      <c r="I234" s="58"/>
      <c r="J234" s="58"/>
      <c r="K234" s="59" t="str">
        <f t="shared" si="3"/>
        <v/>
      </c>
      <c r="L234" s="57"/>
    </row>
    <row r="235" spans="1:12" x14ac:dyDescent="0.25">
      <c r="A235" s="51"/>
      <c r="B235" s="57"/>
      <c r="C235" s="57"/>
      <c r="D235" s="57"/>
      <c r="E235" s="57"/>
      <c r="F235" s="58"/>
      <c r="G235" s="58"/>
      <c r="H235" s="58"/>
      <c r="I235" s="58"/>
      <c r="J235" s="58"/>
      <c r="K235" s="59" t="str">
        <f t="shared" si="3"/>
        <v/>
      </c>
      <c r="L235" s="57"/>
    </row>
    <row r="236" spans="1:12" x14ac:dyDescent="0.25">
      <c r="A236" s="51"/>
      <c r="B236" s="57"/>
      <c r="C236" s="57"/>
      <c r="D236" s="57"/>
      <c r="E236" s="57"/>
      <c r="F236" s="58"/>
      <c r="G236" s="58"/>
      <c r="H236" s="58"/>
      <c r="I236" s="58"/>
      <c r="J236" s="58"/>
      <c r="K236" s="59" t="str">
        <f t="shared" si="3"/>
        <v/>
      </c>
      <c r="L236" s="57"/>
    </row>
    <row r="237" spans="1:12" x14ac:dyDescent="0.25">
      <c r="A237" s="51"/>
      <c r="B237" s="57"/>
      <c r="C237" s="57"/>
      <c r="D237" s="57"/>
      <c r="E237" s="57"/>
      <c r="F237" s="58"/>
      <c r="G237" s="58"/>
      <c r="H237" s="58"/>
      <c r="I237" s="58"/>
      <c r="J237" s="58"/>
      <c r="K237" s="59" t="str">
        <f t="shared" si="3"/>
        <v/>
      </c>
      <c r="L237" s="57"/>
    </row>
    <row r="238" spans="1:12" x14ac:dyDescent="0.25">
      <c r="A238" s="51"/>
      <c r="B238" s="57"/>
      <c r="C238" s="57"/>
      <c r="D238" s="57"/>
      <c r="E238" s="57"/>
      <c r="F238" s="58"/>
      <c r="G238" s="58"/>
      <c r="H238" s="58"/>
      <c r="I238" s="58"/>
      <c r="J238" s="58"/>
      <c r="K238" s="59" t="str">
        <f t="shared" si="3"/>
        <v/>
      </c>
      <c r="L238" s="57"/>
    </row>
    <row r="239" spans="1:12" x14ac:dyDescent="0.25">
      <c r="A239" s="51"/>
      <c r="B239" s="57"/>
      <c r="C239" s="57"/>
      <c r="D239" s="57"/>
      <c r="E239" s="57"/>
      <c r="F239" s="58"/>
      <c r="G239" s="58"/>
      <c r="H239" s="58"/>
      <c r="I239" s="58"/>
      <c r="J239" s="58"/>
      <c r="K239" s="59" t="str">
        <f t="shared" si="3"/>
        <v/>
      </c>
      <c r="L239" s="57"/>
    </row>
    <row r="240" spans="1:12" x14ac:dyDescent="0.25">
      <c r="A240" s="51"/>
      <c r="B240" s="57"/>
      <c r="C240" s="57"/>
      <c r="D240" s="57"/>
      <c r="E240" s="57"/>
      <c r="F240" s="58"/>
      <c r="G240" s="58"/>
      <c r="H240" s="58"/>
      <c r="I240" s="58"/>
      <c r="J240" s="58"/>
      <c r="K240" s="59" t="str">
        <f t="shared" si="3"/>
        <v/>
      </c>
      <c r="L240" s="57"/>
    </row>
    <row r="241" spans="1:12" x14ac:dyDescent="0.25">
      <c r="A241" s="51"/>
      <c r="B241" s="57"/>
      <c r="C241" s="57"/>
      <c r="D241" s="57"/>
      <c r="E241" s="57"/>
      <c r="F241" s="58"/>
      <c r="G241" s="58"/>
      <c r="H241" s="58"/>
      <c r="I241" s="58"/>
      <c r="J241" s="58"/>
      <c r="K241" s="59" t="str">
        <f t="shared" si="3"/>
        <v/>
      </c>
      <c r="L241" s="57"/>
    </row>
    <row r="242" spans="1:12" x14ac:dyDescent="0.25">
      <c r="A242" s="51"/>
      <c r="B242" s="57"/>
      <c r="C242" s="57"/>
      <c r="D242" s="57"/>
      <c r="E242" s="57"/>
      <c r="F242" s="58"/>
      <c r="G242" s="58"/>
      <c r="H242" s="58"/>
      <c r="I242" s="58"/>
      <c r="J242" s="58"/>
      <c r="K242" s="59" t="str">
        <f t="shared" si="3"/>
        <v/>
      </c>
      <c r="L242" s="57"/>
    </row>
    <row r="243" spans="1:12" x14ac:dyDescent="0.25">
      <c r="A243" s="51"/>
      <c r="B243" s="57"/>
      <c r="C243" s="57"/>
      <c r="D243" s="57"/>
      <c r="E243" s="57"/>
      <c r="F243" s="58"/>
      <c r="G243" s="58"/>
      <c r="H243" s="58"/>
      <c r="I243" s="58"/>
      <c r="J243" s="58"/>
      <c r="K243" s="59" t="str">
        <f t="shared" si="3"/>
        <v/>
      </c>
      <c r="L243" s="57"/>
    </row>
    <row r="244" spans="1:12" x14ac:dyDescent="0.25">
      <c r="A244" s="51"/>
      <c r="B244" s="57"/>
      <c r="C244" s="57"/>
      <c r="D244" s="57"/>
      <c r="E244" s="57"/>
      <c r="F244" s="58"/>
      <c r="G244" s="58"/>
      <c r="H244" s="58"/>
      <c r="I244" s="58"/>
      <c r="J244" s="58"/>
      <c r="K244" s="59" t="str">
        <f t="shared" si="3"/>
        <v/>
      </c>
      <c r="L244" s="57"/>
    </row>
    <row r="245" spans="1:12" x14ac:dyDescent="0.25">
      <c r="A245" s="51"/>
      <c r="B245" s="57"/>
      <c r="C245" s="57"/>
      <c r="D245" s="57"/>
      <c r="E245" s="57"/>
      <c r="F245" s="58"/>
      <c r="G245" s="58"/>
      <c r="H245" s="58"/>
      <c r="I245" s="58"/>
      <c r="J245" s="58"/>
      <c r="K245" s="59" t="str">
        <f t="shared" si="3"/>
        <v/>
      </c>
      <c r="L245" s="57"/>
    </row>
    <row r="246" spans="1:12" x14ac:dyDescent="0.25">
      <c r="A246" s="51"/>
      <c r="B246" s="57"/>
      <c r="C246" s="57"/>
      <c r="D246" s="57"/>
      <c r="E246" s="57"/>
      <c r="F246" s="58"/>
      <c r="G246" s="58"/>
      <c r="H246" s="58"/>
      <c r="I246" s="58"/>
      <c r="J246" s="58"/>
      <c r="K246" s="59" t="str">
        <f t="shared" si="3"/>
        <v/>
      </c>
      <c r="L246" s="57"/>
    </row>
    <row r="247" spans="1:12" x14ac:dyDescent="0.25">
      <c r="A247" s="51"/>
      <c r="B247" s="57"/>
      <c r="C247" s="57"/>
      <c r="D247" s="57"/>
      <c r="E247" s="57"/>
      <c r="F247" s="58"/>
      <c r="G247" s="58"/>
      <c r="H247" s="58"/>
      <c r="I247" s="58"/>
      <c r="J247" s="58"/>
      <c r="K247" s="59" t="str">
        <f t="shared" si="3"/>
        <v/>
      </c>
      <c r="L247" s="57"/>
    </row>
    <row r="248" spans="1:12" x14ac:dyDescent="0.25">
      <c r="A248" s="51"/>
      <c r="B248" s="57"/>
      <c r="C248" s="57"/>
      <c r="D248" s="57"/>
      <c r="E248" s="57"/>
      <c r="F248" s="58"/>
      <c r="G248" s="58"/>
      <c r="H248" s="58"/>
      <c r="I248" s="58"/>
      <c r="J248" s="58"/>
      <c r="K248" s="59" t="str">
        <f t="shared" si="3"/>
        <v/>
      </c>
      <c r="L248" s="57"/>
    </row>
    <row r="249" spans="1:12" x14ac:dyDescent="0.25">
      <c r="A249" s="51"/>
      <c r="B249" s="57"/>
      <c r="C249" s="57"/>
      <c r="D249" s="57"/>
      <c r="E249" s="57"/>
      <c r="F249" s="58"/>
      <c r="G249" s="58"/>
      <c r="H249" s="58"/>
      <c r="I249" s="58"/>
      <c r="J249" s="58"/>
      <c r="K249" s="59" t="str">
        <f t="shared" si="3"/>
        <v/>
      </c>
      <c r="L249" s="57"/>
    </row>
    <row r="250" spans="1:12" x14ac:dyDescent="0.25">
      <c r="A250" s="51"/>
      <c r="B250" s="57"/>
      <c r="C250" s="57"/>
      <c r="D250" s="57"/>
      <c r="E250" s="57"/>
      <c r="F250" s="58"/>
      <c r="G250" s="58"/>
      <c r="H250" s="58"/>
      <c r="I250" s="58"/>
      <c r="J250" s="58"/>
      <c r="K250" s="59" t="str">
        <f t="shared" si="3"/>
        <v/>
      </c>
      <c r="L250" s="57"/>
    </row>
    <row r="251" spans="1:12" x14ac:dyDescent="0.25">
      <c r="A251" s="51"/>
      <c r="B251" s="57"/>
      <c r="C251" s="57"/>
      <c r="D251" s="57"/>
      <c r="E251" s="57"/>
      <c r="F251" s="58"/>
      <c r="G251" s="58"/>
      <c r="H251" s="58"/>
      <c r="I251" s="58"/>
      <c r="J251" s="58"/>
      <c r="K251" s="59" t="str">
        <f t="shared" si="3"/>
        <v/>
      </c>
      <c r="L251" s="57"/>
    </row>
    <row r="252" spans="1:12" x14ac:dyDescent="0.25">
      <c r="A252" s="51"/>
      <c r="B252" s="57"/>
      <c r="C252" s="57"/>
      <c r="D252" s="57"/>
      <c r="E252" s="57"/>
      <c r="F252" s="58"/>
      <c r="G252" s="58"/>
      <c r="H252" s="58"/>
      <c r="I252" s="58"/>
      <c r="J252" s="58"/>
      <c r="K252" s="59" t="str">
        <f t="shared" si="3"/>
        <v/>
      </c>
      <c r="L252" s="57"/>
    </row>
    <row r="253" spans="1:12" x14ac:dyDescent="0.25">
      <c r="A253" s="51"/>
      <c r="B253" s="57"/>
      <c r="C253" s="57"/>
      <c r="D253" s="57"/>
      <c r="E253" s="57"/>
      <c r="F253" s="58"/>
      <c r="G253" s="58"/>
      <c r="H253" s="58"/>
      <c r="I253" s="58"/>
      <c r="J253" s="58"/>
      <c r="K253" s="59" t="str">
        <f t="shared" si="3"/>
        <v/>
      </c>
      <c r="L253" s="57"/>
    </row>
    <row r="254" spans="1:12" x14ac:dyDescent="0.25">
      <c r="A254" s="51"/>
      <c r="B254" s="57"/>
      <c r="C254" s="57"/>
      <c r="D254" s="57"/>
      <c r="E254" s="57"/>
      <c r="F254" s="58"/>
      <c r="G254" s="58"/>
      <c r="H254" s="58"/>
      <c r="I254" s="58"/>
      <c r="J254" s="58"/>
      <c r="K254" s="59" t="str">
        <f t="shared" si="3"/>
        <v/>
      </c>
      <c r="L254" s="57"/>
    </row>
    <row r="255" spans="1:12" x14ac:dyDescent="0.25">
      <c r="A255" s="51"/>
      <c r="B255" s="57"/>
      <c r="C255" s="57"/>
      <c r="D255" s="57"/>
      <c r="E255" s="57"/>
      <c r="F255" s="58"/>
      <c r="G255" s="58"/>
      <c r="H255" s="58"/>
      <c r="I255" s="58"/>
      <c r="J255" s="58"/>
      <c r="K255" s="59" t="str">
        <f t="shared" si="3"/>
        <v/>
      </c>
      <c r="L255" s="57"/>
    </row>
    <row r="256" spans="1:12" x14ac:dyDescent="0.25">
      <c r="A256" s="51"/>
      <c r="B256" s="57"/>
      <c r="C256" s="57"/>
      <c r="D256" s="57"/>
      <c r="E256" s="57"/>
      <c r="F256" s="58"/>
      <c r="G256" s="58"/>
      <c r="H256" s="58"/>
      <c r="I256" s="58"/>
      <c r="J256" s="58"/>
      <c r="K256" s="59" t="str">
        <f t="shared" si="3"/>
        <v/>
      </c>
      <c r="L256" s="57"/>
    </row>
    <row r="257" spans="1:12" x14ac:dyDescent="0.25">
      <c r="A257" s="51"/>
      <c r="B257" s="57"/>
      <c r="C257" s="57"/>
      <c r="D257" s="57"/>
      <c r="E257" s="57"/>
      <c r="F257" s="58"/>
      <c r="G257" s="58"/>
      <c r="H257" s="58"/>
      <c r="I257" s="58"/>
      <c r="J257" s="58"/>
      <c r="K257" s="59" t="str">
        <f t="shared" si="3"/>
        <v/>
      </c>
      <c r="L257" s="57"/>
    </row>
    <row r="258" spans="1:12" x14ac:dyDescent="0.25">
      <c r="A258" s="51"/>
      <c r="B258" s="57"/>
      <c r="C258" s="57"/>
      <c r="D258" s="57"/>
      <c r="E258" s="57"/>
      <c r="F258" s="58"/>
      <c r="G258" s="58"/>
      <c r="H258" s="58"/>
      <c r="I258" s="58"/>
      <c r="J258" s="58"/>
      <c r="K258" s="59" t="str">
        <f t="shared" ref="K258:K321" si="4">IF(A258="","",F258*H258)</f>
        <v/>
      </c>
      <c r="L258" s="57"/>
    </row>
    <row r="259" spans="1:12" x14ac:dyDescent="0.25">
      <c r="A259" s="51"/>
      <c r="B259" s="57"/>
      <c r="C259" s="57"/>
      <c r="D259" s="57"/>
      <c r="E259" s="57"/>
      <c r="F259" s="58"/>
      <c r="G259" s="58"/>
      <c r="H259" s="58"/>
      <c r="I259" s="58"/>
      <c r="J259" s="58"/>
      <c r="K259" s="59" t="str">
        <f t="shared" si="4"/>
        <v/>
      </c>
      <c r="L259" s="57"/>
    </row>
    <row r="260" spans="1:12" x14ac:dyDescent="0.25">
      <c r="A260" s="51"/>
      <c r="B260" s="57"/>
      <c r="C260" s="57"/>
      <c r="D260" s="57"/>
      <c r="E260" s="57"/>
      <c r="F260" s="58"/>
      <c r="G260" s="58"/>
      <c r="H260" s="58"/>
      <c r="I260" s="58"/>
      <c r="J260" s="58"/>
      <c r="K260" s="59" t="str">
        <f t="shared" si="4"/>
        <v/>
      </c>
      <c r="L260" s="57"/>
    </row>
    <row r="261" spans="1:12" x14ac:dyDescent="0.25">
      <c r="A261" s="51"/>
      <c r="B261" s="57"/>
      <c r="C261" s="57"/>
      <c r="D261" s="57"/>
      <c r="E261" s="57"/>
      <c r="F261" s="58"/>
      <c r="G261" s="58"/>
      <c r="H261" s="58"/>
      <c r="I261" s="58"/>
      <c r="J261" s="58"/>
      <c r="K261" s="59" t="str">
        <f t="shared" si="4"/>
        <v/>
      </c>
      <c r="L261" s="57"/>
    </row>
    <row r="262" spans="1:12" x14ac:dyDescent="0.25">
      <c r="A262" s="51"/>
      <c r="B262" s="57"/>
      <c r="C262" s="57"/>
      <c r="D262" s="57"/>
      <c r="E262" s="57"/>
      <c r="F262" s="58"/>
      <c r="G262" s="58"/>
      <c r="H262" s="58"/>
      <c r="I262" s="58"/>
      <c r="J262" s="58"/>
      <c r="K262" s="59" t="str">
        <f t="shared" si="4"/>
        <v/>
      </c>
      <c r="L262" s="57"/>
    </row>
    <row r="263" spans="1:12" x14ac:dyDescent="0.25">
      <c r="A263" s="51"/>
      <c r="B263" s="57"/>
      <c r="C263" s="57"/>
      <c r="D263" s="57"/>
      <c r="E263" s="57"/>
      <c r="F263" s="58"/>
      <c r="G263" s="58"/>
      <c r="H263" s="58"/>
      <c r="I263" s="58"/>
      <c r="J263" s="58"/>
      <c r="K263" s="59" t="str">
        <f t="shared" si="4"/>
        <v/>
      </c>
      <c r="L263" s="57"/>
    </row>
    <row r="264" spans="1:12" x14ac:dyDescent="0.25">
      <c r="A264" s="51"/>
      <c r="B264" s="57"/>
      <c r="C264" s="57"/>
      <c r="D264" s="57"/>
      <c r="E264" s="57"/>
      <c r="F264" s="58"/>
      <c r="G264" s="58"/>
      <c r="H264" s="58"/>
      <c r="I264" s="58"/>
      <c r="J264" s="58"/>
      <c r="K264" s="59" t="str">
        <f t="shared" si="4"/>
        <v/>
      </c>
      <c r="L264" s="57"/>
    </row>
    <row r="265" spans="1:12" x14ac:dyDescent="0.25">
      <c r="A265" s="51"/>
      <c r="B265" s="57"/>
      <c r="C265" s="57"/>
      <c r="D265" s="57"/>
      <c r="E265" s="57"/>
      <c r="F265" s="58"/>
      <c r="G265" s="58"/>
      <c r="H265" s="58"/>
      <c r="I265" s="58"/>
      <c r="J265" s="58"/>
      <c r="K265" s="59" t="str">
        <f t="shared" si="4"/>
        <v/>
      </c>
      <c r="L265" s="57"/>
    </row>
    <row r="266" spans="1:12" x14ac:dyDescent="0.25">
      <c r="A266" s="51"/>
      <c r="B266" s="57"/>
      <c r="C266" s="57"/>
      <c r="D266" s="57"/>
      <c r="E266" s="57"/>
      <c r="F266" s="58"/>
      <c r="G266" s="58"/>
      <c r="H266" s="58"/>
      <c r="I266" s="58"/>
      <c r="J266" s="58"/>
      <c r="K266" s="59" t="str">
        <f t="shared" si="4"/>
        <v/>
      </c>
      <c r="L266" s="57"/>
    </row>
    <row r="267" spans="1:12" x14ac:dyDescent="0.25">
      <c r="A267" s="51"/>
      <c r="B267" s="57"/>
      <c r="C267" s="57"/>
      <c r="D267" s="57"/>
      <c r="E267" s="57"/>
      <c r="F267" s="58"/>
      <c r="G267" s="58"/>
      <c r="H267" s="58"/>
      <c r="I267" s="58"/>
      <c r="J267" s="58"/>
      <c r="K267" s="59" t="str">
        <f t="shared" si="4"/>
        <v/>
      </c>
      <c r="L267" s="57"/>
    </row>
    <row r="268" spans="1:12" x14ac:dyDescent="0.25">
      <c r="A268" s="51"/>
      <c r="B268" s="57"/>
      <c r="C268" s="57"/>
      <c r="D268" s="57"/>
      <c r="E268" s="57"/>
      <c r="F268" s="58"/>
      <c r="G268" s="58"/>
      <c r="H268" s="58"/>
      <c r="I268" s="58"/>
      <c r="J268" s="58"/>
      <c r="K268" s="59" t="str">
        <f t="shared" si="4"/>
        <v/>
      </c>
      <c r="L268" s="57"/>
    </row>
    <row r="269" spans="1:12" x14ac:dyDescent="0.25">
      <c r="A269" s="51"/>
      <c r="B269" s="57"/>
      <c r="C269" s="57"/>
      <c r="D269" s="57"/>
      <c r="E269" s="57"/>
      <c r="F269" s="58"/>
      <c r="G269" s="58"/>
      <c r="H269" s="58"/>
      <c r="I269" s="58"/>
      <c r="J269" s="58"/>
      <c r="K269" s="59" t="str">
        <f t="shared" si="4"/>
        <v/>
      </c>
      <c r="L269" s="57"/>
    </row>
    <row r="270" spans="1:12" x14ac:dyDescent="0.25">
      <c r="A270" s="51"/>
      <c r="B270" s="57"/>
      <c r="C270" s="57"/>
      <c r="D270" s="57"/>
      <c r="E270" s="57"/>
      <c r="F270" s="58"/>
      <c r="G270" s="58"/>
      <c r="H270" s="58"/>
      <c r="I270" s="58"/>
      <c r="J270" s="58"/>
      <c r="K270" s="59" t="str">
        <f t="shared" si="4"/>
        <v/>
      </c>
      <c r="L270" s="57"/>
    </row>
    <row r="271" spans="1:12" x14ac:dyDescent="0.25">
      <c r="A271" s="51"/>
      <c r="B271" s="57"/>
      <c r="C271" s="57"/>
      <c r="D271" s="57"/>
      <c r="E271" s="57"/>
      <c r="F271" s="58"/>
      <c r="G271" s="58"/>
      <c r="H271" s="58"/>
      <c r="I271" s="58"/>
      <c r="J271" s="58"/>
      <c r="K271" s="59" t="str">
        <f t="shared" si="4"/>
        <v/>
      </c>
      <c r="L271" s="57"/>
    </row>
    <row r="272" spans="1:12" x14ac:dyDescent="0.25">
      <c r="A272" s="51"/>
      <c r="B272" s="57"/>
      <c r="C272" s="57"/>
      <c r="D272" s="57"/>
      <c r="E272" s="57"/>
      <c r="F272" s="58"/>
      <c r="G272" s="58"/>
      <c r="H272" s="58"/>
      <c r="I272" s="58"/>
      <c r="J272" s="58"/>
      <c r="K272" s="59" t="str">
        <f t="shared" si="4"/>
        <v/>
      </c>
      <c r="L272" s="57"/>
    </row>
    <row r="273" spans="1:12" x14ac:dyDescent="0.25">
      <c r="A273" s="51"/>
      <c r="B273" s="57"/>
      <c r="C273" s="57"/>
      <c r="D273" s="57"/>
      <c r="E273" s="57"/>
      <c r="F273" s="58"/>
      <c r="G273" s="58"/>
      <c r="H273" s="58"/>
      <c r="I273" s="58"/>
      <c r="J273" s="58"/>
      <c r="K273" s="59" t="str">
        <f t="shared" si="4"/>
        <v/>
      </c>
      <c r="L273" s="57"/>
    </row>
    <row r="274" spans="1:12" x14ac:dyDescent="0.25">
      <c r="A274" s="51"/>
      <c r="B274" s="57"/>
      <c r="C274" s="57"/>
      <c r="D274" s="57"/>
      <c r="E274" s="57"/>
      <c r="F274" s="58"/>
      <c r="G274" s="58"/>
      <c r="H274" s="58"/>
      <c r="I274" s="58"/>
      <c r="J274" s="58"/>
      <c r="K274" s="59" t="str">
        <f t="shared" si="4"/>
        <v/>
      </c>
      <c r="L274" s="57"/>
    </row>
    <row r="275" spans="1:12" x14ac:dyDescent="0.25">
      <c r="A275" s="51"/>
      <c r="B275" s="57"/>
      <c r="C275" s="57"/>
      <c r="D275" s="57"/>
      <c r="E275" s="57"/>
      <c r="F275" s="58"/>
      <c r="G275" s="58"/>
      <c r="H275" s="58"/>
      <c r="I275" s="58"/>
      <c r="J275" s="58"/>
      <c r="K275" s="59" t="str">
        <f t="shared" si="4"/>
        <v/>
      </c>
      <c r="L275" s="57"/>
    </row>
    <row r="276" spans="1:12" x14ac:dyDescent="0.25">
      <c r="A276" s="51"/>
      <c r="B276" s="57"/>
      <c r="C276" s="57"/>
      <c r="D276" s="57"/>
      <c r="E276" s="57"/>
      <c r="F276" s="58"/>
      <c r="G276" s="58"/>
      <c r="H276" s="58"/>
      <c r="I276" s="58"/>
      <c r="J276" s="58"/>
      <c r="K276" s="59" t="str">
        <f t="shared" si="4"/>
        <v/>
      </c>
      <c r="L276" s="57"/>
    </row>
    <row r="277" spans="1:12" x14ac:dyDescent="0.25">
      <c r="A277" s="51"/>
      <c r="B277" s="57"/>
      <c r="C277" s="57"/>
      <c r="D277" s="57"/>
      <c r="E277" s="57"/>
      <c r="F277" s="58"/>
      <c r="G277" s="58"/>
      <c r="H277" s="58"/>
      <c r="I277" s="58"/>
      <c r="J277" s="58"/>
      <c r="K277" s="59" t="str">
        <f t="shared" si="4"/>
        <v/>
      </c>
      <c r="L277" s="57"/>
    </row>
    <row r="278" spans="1:12" x14ac:dyDescent="0.25">
      <c r="A278" s="51"/>
      <c r="B278" s="57"/>
      <c r="C278" s="57"/>
      <c r="D278" s="57"/>
      <c r="E278" s="57"/>
      <c r="F278" s="58"/>
      <c r="G278" s="58"/>
      <c r="H278" s="58"/>
      <c r="I278" s="58"/>
      <c r="J278" s="58"/>
      <c r="K278" s="59" t="str">
        <f t="shared" si="4"/>
        <v/>
      </c>
      <c r="L278" s="57"/>
    </row>
    <row r="279" spans="1:12" x14ac:dyDescent="0.25">
      <c r="A279" s="51"/>
      <c r="B279" s="57"/>
      <c r="C279" s="57"/>
      <c r="D279" s="57"/>
      <c r="E279" s="57"/>
      <c r="F279" s="58"/>
      <c r="G279" s="58"/>
      <c r="H279" s="58"/>
      <c r="I279" s="58"/>
      <c r="J279" s="58"/>
      <c r="K279" s="59" t="str">
        <f t="shared" si="4"/>
        <v/>
      </c>
      <c r="L279" s="57"/>
    </row>
    <row r="280" spans="1:12" x14ac:dyDescent="0.25">
      <c r="A280" s="51"/>
      <c r="B280" s="57"/>
      <c r="C280" s="57"/>
      <c r="D280" s="57"/>
      <c r="E280" s="57"/>
      <c r="F280" s="58"/>
      <c r="G280" s="58"/>
      <c r="H280" s="58"/>
      <c r="I280" s="58"/>
      <c r="J280" s="58"/>
      <c r="K280" s="59" t="str">
        <f t="shared" si="4"/>
        <v/>
      </c>
      <c r="L280" s="57"/>
    </row>
    <row r="281" spans="1:12" x14ac:dyDescent="0.25">
      <c r="A281" s="51"/>
      <c r="B281" s="57"/>
      <c r="C281" s="57"/>
      <c r="D281" s="57"/>
      <c r="E281" s="57"/>
      <c r="F281" s="58"/>
      <c r="G281" s="58"/>
      <c r="H281" s="58"/>
      <c r="I281" s="58"/>
      <c r="J281" s="58"/>
      <c r="K281" s="59" t="str">
        <f t="shared" si="4"/>
        <v/>
      </c>
      <c r="L281" s="57"/>
    </row>
    <row r="282" spans="1:12" x14ac:dyDescent="0.25">
      <c r="A282" s="51"/>
      <c r="B282" s="57"/>
      <c r="C282" s="57"/>
      <c r="D282" s="57"/>
      <c r="E282" s="57"/>
      <c r="F282" s="58"/>
      <c r="G282" s="58"/>
      <c r="H282" s="58"/>
      <c r="I282" s="58"/>
      <c r="J282" s="58"/>
      <c r="K282" s="59" t="str">
        <f t="shared" si="4"/>
        <v/>
      </c>
      <c r="L282" s="57"/>
    </row>
    <row r="283" spans="1:12" x14ac:dyDescent="0.25">
      <c r="A283" s="51"/>
      <c r="B283" s="57"/>
      <c r="C283" s="57"/>
      <c r="D283" s="57"/>
      <c r="E283" s="57"/>
      <c r="F283" s="58"/>
      <c r="G283" s="58"/>
      <c r="H283" s="58"/>
      <c r="I283" s="58"/>
      <c r="J283" s="58"/>
      <c r="K283" s="59" t="str">
        <f t="shared" si="4"/>
        <v/>
      </c>
      <c r="L283" s="57"/>
    </row>
    <row r="284" spans="1:12" x14ac:dyDescent="0.25">
      <c r="A284" s="51"/>
      <c r="B284" s="57"/>
      <c r="C284" s="57"/>
      <c r="D284" s="57"/>
      <c r="E284" s="57"/>
      <c r="F284" s="58"/>
      <c r="G284" s="58"/>
      <c r="H284" s="58"/>
      <c r="I284" s="58"/>
      <c r="J284" s="58"/>
      <c r="K284" s="59" t="str">
        <f t="shared" si="4"/>
        <v/>
      </c>
      <c r="L284" s="57"/>
    </row>
    <row r="285" spans="1:12" x14ac:dyDescent="0.25">
      <c r="A285" s="51"/>
      <c r="B285" s="57"/>
      <c r="C285" s="57"/>
      <c r="D285" s="57"/>
      <c r="E285" s="57"/>
      <c r="F285" s="58"/>
      <c r="G285" s="58"/>
      <c r="H285" s="58"/>
      <c r="I285" s="58"/>
      <c r="J285" s="58"/>
      <c r="K285" s="59" t="str">
        <f t="shared" si="4"/>
        <v/>
      </c>
      <c r="L285" s="57"/>
    </row>
    <row r="286" spans="1:12" x14ac:dyDescent="0.25">
      <c r="A286" s="51"/>
      <c r="B286" s="57"/>
      <c r="C286" s="57"/>
      <c r="D286" s="57"/>
      <c r="E286" s="57"/>
      <c r="F286" s="58"/>
      <c r="G286" s="58"/>
      <c r="H286" s="58"/>
      <c r="I286" s="58"/>
      <c r="J286" s="58"/>
      <c r="K286" s="59" t="str">
        <f t="shared" si="4"/>
        <v/>
      </c>
      <c r="L286" s="57"/>
    </row>
    <row r="287" spans="1:12" x14ac:dyDescent="0.25">
      <c r="A287" s="51"/>
      <c r="B287" s="57"/>
      <c r="C287" s="57"/>
      <c r="D287" s="57"/>
      <c r="E287" s="57"/>
      <c r="F287" s="58"/>
      <c r="G287" s="58"/>
      <c r="H287" s="58"/>
      <c r="I287" s="58"/>
      <c r="J287" s="58"/>
      <c r="K287" s="59" t="str">
        <f t="shared" si="4"/>
        <v/>
      </c>
      <c r="L287" s="57"/>
    </row>
    <row r="288" spans="1:12" x14ac:dyDescent="0.25">
      <c r="A288" s="51"/>
      <c r="B288" s="57"/>
      <c r="C288" s="57"/>
      <c r="D288" s="57"/>
      <c r="E288" s="57"/>
      <c r="F288" s="58"/>
      <c r="G288" s="58"/>
      <c r="H288" s="58"/>
      <c r="I288" s="58"/>
      <c r="J288" s="58"/>
      <c r="K288" s="59" t="str">
        <f t="shared" si="4"/>
        <v/>
      </c>
      <c r="L288" s="57"/>
    </row>
    <row r="289" spans="1:12" x14ac:dyDescent="0.25">
      <c r="A289" s="51"/>
      <c r="B289" s="57"/>
      <c r="C289" s="57"/>
      <c r="D289" s="57"/>
      <c r="E289" s="57"/>
      <c r="F289" s="58"/>
      <c r="G289" s="58"/>
      <c r="H289" s="58"/>
      <c r="I289" s="58"/>
      <c r="J289" s="58"/>
      <c r="K289" s="59" t="str">
        <f t="shared" si="4"/>
        <v/>
      </c>
      <c r="L289" s="57"/>
    </row>
    <row r="290" spans="1:12" x14ac:dyDescent="0.25">
      <c r="A290" s="51"/>
      <c r="B290" s="57"/>
      <c r="C290" s="57"/>
      <c r="D290" s="57"/>
      <c r="E290" s="57"/>
      <c r="F290" s="58"/>
      <c r="G290" s="58"/>
      <c r="H290" s="58"/>
      <c r="I290" s="58"/>
      <c r="J290" s="58"/>
      <c r="K290" s="59" t="str">
        <f t="shared" si="4"/>
        <v/>
      </c>
      <c r="L290" s="57"/>
    </row>
    <row r="291" spans="1:12" x14ac:dyDescent="0.25">
      <c r="A291" s="51"/>
      <c r="B291" s="57"/>
      <c r="C291" s="57"/>
      <c r="D291" s="57"/>
      <c r="E291" s="57"/>
      <c r="F291" s="58"/>
      <c r="G291" s="58"/>
      <c r="H291" s="58"/>
      <c r="I291" s="58"/>
      <c r="J291" s="58"/>
      <c r="K291" s="59" t="str">
        <f t="shared" si="4"/>
        <v/>
      </c>
      <c r="L291" s="57"/>
    </row>
    <row r="292" spans="1:12" x14ac:dyDescent="0.25">
      <c r="A292" s="51"/>
      <c r="B292" s="57"/>
      <c r="C292" s="57"/>
      <c r="D292" s="57"/>
      <c r="E292" s="57"/>
      <c r="F292" s="58"/>
      <c r="G292" s="58"/>
      <c r="H292" s="58"/>
      <c r="I292" s="58"/>
      <c r="J292" s="58"/>
      <c r="K292" s="59" t="str">
        <f t="shared" si="4"/>
        <v/>
      </c>
      <c r="L292" s="57"/>
    </row>
    <row r="293" spans="1:12" x14ac:dyDescent="0.25">
      <c r="A293" s="51"/>
      <c r="B293" s="57"/>
      <c r="C293" s="57"/>
      <c r="D293" s="57"/>
      <c r="E293" s="57"/>
      <c r="F293" s="58"/>
      <c r="G293" s="58"/>
      <c r="H293" s="58"/>
      <c r="I293" s="58"/>
      <c r="J293" s="58"/>
      <c r="K293" s="59" t="str">
        <f t="shared" si="4"/>
        <v/>
      </c>
      <c r="L293" s="57"/>
    </row>
    <row r="294" spans="1:12" x14ac:dyDescent="0.25">
      <c r="A294" s="51"/>
      <c r="B294" s="57"/>
      <c r="C294" s="57"/>
      <c r="D294" s="57"/>
      <c r="E294" s="57"/>
      <c r="F294" s="58"/>
      <c r="G294" s="58"/>
      <c r="H294" s="58"/>
      <c r="I294" s="58"/>
      <c r="J294" s="58"/>
      <c r="K294" s="59" t="str">
        <f t="shared" si="4"/>
        <v/>
      </c>
      <c r="L294" s="57"/>
    </row>
    <row r="295" spans="1:12" x14ac:dyDescent="0.25">
      <c r="A295" s="51"/>
      <c r="B295" s="57"/>
      <c r="C295" s="57"/>
      <c r="D295" s="57"/>
      <c r="E295" s="57"/>
      <c r="F295" s="58"/>
      <c r="G295" s="58"/>
      <c r="H295" s="58"/>
      <c r="I295" s="58"/>
      <c r="J295" s="58"/>
      <c r="K295" s="59" t="str">
        <f t="shared" si="4"/>
        <v/>
      </c>
      <c r="L295" s="57"/>
    </row>
    <row r="296" spans="1:12" x14ac:dyDescent="0.25">
      <c r="A296" s="51"/>
      <c r="B296" s="57"/>
      <c r="C296" s="57"/>
      <c r="D296" s="57"/>
      <c r="E296" s="57"/>
      <c r="F296" s="58"/>
      <c r="G296" s="58"/>
      <c r="H296" s="58"/>
      <c r="I296" s="58"/>
      <c r="J296" s="58"/>
      <c r="K296" s="59" t="str">
        <f t="shared" si="4"/>
        <v/>
      </c>
      <c r="L296" s="57"/>
    </row>
    <row r="297" spans="1:12" x14ac:dyDescent="0.25">
      <c r="A297" s="51"/>
      <c r="B297" s="57"/>
      <c r="C297" s="57"/>
      <c r="D297" s="57"/>
      <c r="E297" s="57"/>
      <c r="F297" s="58"/>
      <c r="G297" s="58"/>
      <c r="H297" s="58"/>
      <c r="I297" s="58"/>
      <c r="J297" s="58"/>
      <c r="K297" s="59" t="str">
        <f t="shared" si="4"/>
        <v/>
      </c>
      <c r="L297" s="57"/>
    </row>
    <row r="298" spans="1:12" x14ac:dyDescent="0.25">
      <c r="A298" s="51"/>
      <c r="B298" s="57"/>
      <c r="C298" s="57"/>
      <c r="D298" s="57"/>
      <c r="E298" s="57"/>
      <c r="F298" s="58"/>
      <c r="G298" s="58"/>
      <c r="H298" s="58"/>
      <c r="I298" s="58"/>
      <c r="J298" s="58"/>
      <c r="K298" s="59" t="str">
        <f t="shared" si="4"/>
        <v/>
      </c>
      <c r="L298" s="57"/>
    </row>
    <row r="299" spans="1:12" x14ac:dyDescent="0.25">
      <c r="A299" s="51"/>
      <c r="B299" s="57"/>
      <c r="C299" s="57"/>
      <c r="D299" s="57"/>
      <c r="E299" s="57"/>
      <c r="F299" s="58"/>
      <c r="G299" s="58"/>
      <c r="H299" s="58"/>
      <c r="I299" s="58"/>
      <c r="J299" s="58"/>
      <c r="K299" s="59" t="str">
        <f t="shared" si="4"/>
        <v/>
      </c>
      <c r="L299" s="57"/>
    </row>
    <row r="300" spans="1:12" x14ac:dyDescent="0.25">
      <c r="A300" s="51"/>
      <c r="B300" s="57"/>
      <c r="C300" s="57"/>
      <c r="D300" s="57"/>
      <c r="E300" s="57"/>
      <c r="F300" s="58"/>
      <c r="G300" s="58"/>
      <c r="H300" s="58"/>
      <c r="I300" s="58"/>
      <c r="J300" s="58"/>
      <c r="K300" s="59" t="str">
        <f t="shared" si="4"/>
        <v/>
      </c>
      <c r="L300" s="57"/>
    </row>
    <row r="301" spans="1:12" x14ac:dyDescent="0.25">
      <c r="A301" s="51"/>
      <c r="B301" s="57"/>
      <c r="C301" s="57"/>
      <c r="D301" s="57"/>
      <c r="E301" s="57"/>
      <c r="F301" s="58"/>
      <c r="G301" s="58"/>
      <c r="H301" s="58"/>
      <c r="I301" s="58"/>
      <c r="J301" s="58"/>
      <c r="K301" s="59" t="str">
        <f t="shared" si="4"/>
        <v/>
      </c>
      <c r="L301" s="57"/>
    </row>
    <row r="302" spans="1:12" x14ac:dyDescent="0.25">
      <c r="A302" s="51"/>
      <c r="B302" s="57"/>
      <c r="C302" s="57"/>
      <c r="D302" s="57"/>
      <c r="E302" s="57"/>
      <c r="F302" s="58"/>
      <c r="G302" s="58"/>
      <c r="H302" s="58"/>
      <c r="I302" s="58"/>
      <c r="J302" s="58"/>
      <c r="K302" s="59" t="str">
        <f t="shared" si="4"/>
        <v/>
      </c>
      <c r="L302" s="57"/>
    </row>
    <row r="303" spans="1:12" x14ac:dyDescent="0.25">
      <c r="A303" s="51"/>
      <c r="B303" s="57"/>
      <c r="C303" s="57"/>
      <c r="D303" s="57"/>
      <c r="E303" s="57"/>
      <c r="F303" s="58"/>
      <c r="G303" s="58"/>
      <c r="H303" s="58"/>
      <c r="I303" s="58"/>
      <c r="J303" s="58"/>
      <c r="K303" s="59" t="str">
        <f t="shared" si="4"/>
        <v/>
      </c>
      <c r="L303" s="57"/>
    </row>
    <row r="304" spans="1:12" x14ac:dyDescent="0.25">
      <c r="A304" s="51"/>
      <c r="B304" s="57"/>
      <c r="C304" s="57"/>
      <c r="D304" s="57"/>
      <c r="E304" s="57"/>
      <c r="F304" s="58"/>
      <c r="G304" s="58"/>
      <c r="H304" s="58"/>
      <c r="I304" s="58"/>
      <c r="J304" s="58"/>
      <c r="K304" s="59" t="str">
        <f t="shared" si="4"/>
        <v/>
      </c>
      <c r="L304" s="57"/>
    </row>
    <row r="305" spans="1:12" x14ac:dyDescent="0.25">
      <c r="A305" s="51"/>
      <c r="B305" s="57"/>
      <c r="C305" s="57"/>
      <c r="D305" s="57"/>
      <c r="E305" s="57"/>
      <c r="F305" s="58"/>
      <c r="G305" s="58"/>
      <c r="H305" s="58"/>
      <c r="I305" s="58"/>
      <c r="J305" s="58"/>
      <c r="K305" s="59" t="str">
        <f t="shared" si="4"/>
        <v/>
      </c>
      <c r="L305" s="57"/>
    </row>
    <row r="306" spans="1:12" x14ac:dyDescent="0.25">
      <c r="A306" s="51"/>
      <c r="B306" s="57"/>
      <c r="C306" s="57"/>
      <c r="D306" s="57"/>
      <c r="E306" s="57"/>
      <c r="F306" s="58"/>
      <c r="G306" s="58"/>
      <c r="H306" s="58"/>
      <c r="I306" s="58"/>
      <c r="J306" s="58"/>
      <c r="K306" s="59" t="str">
        <f t="shared" si="4"/>
        <v/>
      </c>
      <c r="L306" s="57"/>
    </row>
    <row r="307" spans="1:12" x14ac:dyDescent="0.25">
      <c r="A307" s="51"/>
      <c r="B307" s="57"/>
      <c r="C307" s="57"/>
      <c r="D307" s="57"/>
      <c r="E307" s="57"/>
      <c r="F307" s="58"/>
      <c r="G307" s="58"/>
      <c r="H307" s="58"/>
      <c r="I307" s="58"/>
      <c r="J307" s="58"/>
      <c r="K307" s="59" t="str">
        <f t="shared" si="4"/>
        <v/>
      </c>
      <c r="L307" s="57"/>
    </row>
    <row r="308" spans="1:12" x14ac:dyDescent="0.25">
      <c r="A308" s="51"/>
      <c r="B308" s="57"/>
      <c r="C308" s="57"/>
      <c r="D308" s="57"/>
      <c r="E308" s="57"/>
      <c r="F308" s="58"/>
      <c r="G308" s="58"/>
      <c r="H308" s="58"/>
      <c r="I308" s="58"/>
      <c r="J308" s="58"/>
      <c r="K308" s="59" t="str">
        <f t="shared" si="4"/>
        <v/>
      </c>
      <c r="L308" s="57"/>
    </row>
    <row r="309" spans="1:12" x14ac:dyDescent="0.25">
      <c r="A309" s="51"/>
      <c r="B309" s="57"/>
      <c r="C309" s="57"/>
      <c r="D309" s="57"/>
      <c r="E309" s="57"/>
      <c r="F309" s="58"/>
      <c r="G309" s="58"/>
      <c r="H309" s="58"/>
      <c r="I309" s="58"/>
      <c r="J309" s="58"/>
      <c r="K309" s="59" t="str">
        <f t="shared" si="4"/>
        <v/>
      </c>
      <c r="L309" s="57"/>
    </row>
    <row r="310" spans="1:12" x14ac:dyDescent="0.25">
      <c r="A310" s="51"/>
      <c r="B310" s="57"/>
      <c r="C310" s="57"/>
      <c r="D310" s="57"/>
      <c r="E310" s="57"/>
      <c r="F310" s="58"/>
      <c r="G310" s="58"/>
      <c r="H310" s="58"/>
      <c r="I310" s="58"/>
      <c r="J310" s="58"/>
      <c r="K310" s="59" t="str">
        <f t="shared" si="4"/>
        <v/>
      </c>
      <c r="L310" s="57"/>
    </row>
    <row r="311" spans="1:12" x14ac:dyDescent="0.25">
      <c r="A311" s="51"/>
      <c r="B311" s="57"/>
      <c r="C311" s="57"/>
      <c r="D311" s="57"/>
      <c r="E311" s="57"/>
      <c r="F311" s="58"/>
      <c r="G311" s="58"/>
      <c r="H311" s="58"/>
      <c r="I311" s="58"/>
      <c r="J311" s="58"/>
      <c r="K311" s="59" t="str">
        <f t="shared" si="4"/>
        <v/>
      </c>
      <c r="L311" s="57"/>
    </row>
    <row r="312" spans="1:12" x14ac:dyDescent="0.25">
      <c r="A312" s="51"/>
      <c r="B312" s="57"/>
      <c r="C312" s="57"/>
      <c r="D312" s="57"/>
      <c r="E312" s="57"/>
      <c r="F312" s="58"/>
      <c r="G312" s="58"/>
      <c r="H312" s="58"/>
      <c r="I312" s="58"/>
      <c r="J312" s="58"/>
      <c r="K312" s="59" t="str">
        <f t="shared" si="4"/>
        <v/>
      </c>
      <c r="L312" s="57"/>
    </row>
    <row r="313" spans="1:12" x14ac:dyDescent="0.25">
      <c r="A313" s="51"/>
      <c r="B313" s="57"/>
      <c r="C313" s="57"/>
      <c r="D313" s="57"/>
      <c r="E313" s="57"/>
      <c r="F313" s="58"/>
      <c r="G313" s="58"/>
      <c r="H313" s="58"/>
      <c r="I313" s="58"/>
      <c r="J313" s="58"/>
      <c r="K313" s="59" t="str">
        <f t="shared" si="4"/>
        <v/>
      </c>
      <c r="L313" s="57"/>
    </row>
    <row r="314" spans="1:12" x14ac:dyDescent="0.25">
      <c r="A314" s="51"/>
      <c r="B314" s="57"/>
      <c r="C314" s="57"/>
      <c r="D314" s="57"/>
      <c r="E314" s="57"/>
      <c r="F314" s="58"/>
      <c r="G314" s="58"/>
      <c r="H314" s="58"/>
      <c r="I314" s="58"/>
      <c r="J314" s="58"/>
      <c r="K314" s="59" t="str">
        <f t="shared" si="4"/>
        <v/>
      </c>
      <c r="L314" s="57"/>
    </row>
    <row r="315" spans="1:12" x14ac:dyDescent="0.25">
      <c r="A315" s="51"/>
      <c r="B315" s="57"/>
      <c r="C315" s="57"/>
      <c r="D315" s="57"/>
      <c r="E315" s="57"/>
      <c r="F315" s="58"/>
      <c r="G315" s="58"/>
      <c r="H315" s="58"/>
      <c r="I315" s="58"/>
      <c r="J315" s="58"/>
      <c r="K315" s="59" t="str">
        <f t="shared" si="4"/>
        <v/>
      </c>
      <c r="L315" s="57"/>
    </row>
    <row r="316" spans="1:12" x14ac:dyDescent="0.25">
      <c r="A316" s="51"/>
      <c r="B316" s="57"/>
      <c r="C316" s="57"/>
      <c r="D316" s="57"/>
      <c r="E316" s="57"/>
      <c r="F316" s="58"/>
      <c r="G316" s="58"/>
      <c r="H316" s="58"/>
      <c r="I316" s="58"/>
      <c r="J316" s="58"/>
      <c r="K316" s="59" t="str">
        <f t="shared" si="4"/>
        <v/>
      </c>
      <c r="L316" s="57"/>
    </row>
    <row r="317" spans="1:12" x14ac:dyDescent="0.25">
      <c r="A317" s="51"/>
      <c r="B317" s="57"/>
      <c r="C317" s="57"/>
      <c r="D317" s="57"/>
      <c r="E317" s="57"/>
      <c r="F317" s="58"/>
      <c r="G317" s="58"/>
      <c r="H317" s="58"/>
      <c r="I317" s="58"/>
      <c r="J317" s="58"/>
      <c r="K317" s="59" t="str">
        <f t="shared" si="4"/>
        <v/>
      </c>
      <c r="L317" s="57"/>
    </row>
    <row r="318" spans="1:12" x14ac:dyDescent="0.25">
      <c r="A318" s="51"/>
      <c r="B318" s="57"/>
      <c r="C318" s="57"/>
      <c r="D318" s="57"/>
      <c r="E318" s="57"/>
      <c r="F318" s="58"/>
      <c r="G318" s="58"/>
      <c r="H318" s="58"/>
      <c r="I318" s="58"/>
      <c r="J318" s="58"/>
      <c r="K318" s="59" t="str">
        <f t="shared" si="4"/>
        <v/>
      </c>
      <c r="L318" s="57"/>
    </row>
    <row r="319" spans="1:12" x14ac:dyDescent="0.25">
      <c r="A319" s="51"/>
      <c r="B319" s="57"/>
      <c r="C319" s="57"/>
      <c r="D319" s="57"/>
      <c r="E319" s="57"/>
      <c r="F319" s="58"/>
      <c r="G319" s="58"/>
      <c r="H319" s="58"/>
      <c r="I319" s="58"/>
      <c r="J319" s="58"/>
      <c r="K319" s="59" t="str">
        <f t="shared" si="4"/>
        <v/>
      </c>
      <c r="L319" s="57"/>
    </row>
    <row r="320" spans="1:12" x14ac:dyDescent="0.25">
      <c r="A320" s="51"/>
      <c r="B320" s="57"/>
      <c r="C320" s="57"/>
      <c r="D320" s="57"/>
      <c r="E320" s="57"/>
      <c r="F320" s="58"/>
      <c r="G320" s="58"/>
      <c r="H320" s="58"/>
      <c r="I320" s="58"/>
      <c r="J320" s="58"/>
      <c r="K320" s="59" t="str">
        <f t="shared" si="4"/>
        <v/>
      </c>
      <c r="L320" s="57"/>
    </row>
    <row r="321" spans="1:12" x14ac:dyDescent="0.25">
      <c r="A321" s="51"/>
      <c r="B321" s="57"/>
      <c r="C321" s="57"/>
      <c r="D321" s="57"/>
      <c r="E321" s="57"/>
      <c r="F321" s="58"/>
      <c r="G321" s="58"/>
      <c r="H321" s="58"/>
      <c r="I321" s="58"/>
      <c r="J321" s="58"/>
      <c r="K321" s="59" t="str">
        <f t="shared" si="4"/>
        <v/>
      </c>
      <c r="L321" s="57"/>
    </row>
    <row r="322" spans="1:12" x14ac:dyDescent="0.25">
      <c r="A322" s="51"/>
      <c r="B322" s="57"/>
      <c r="C322" s="57"/>
      <c r="D322" s="57"/>
      <c r="E322" s="57"/>
      <c r="F322" s="58"/>
      <c r="G322" s="58"/>
      <c r="H322" s="58"/>
      <c r="I322" s="58"/>
      <c r="J322" s="58"/>
      <c r="K322" s="59" t="str">
        <f t="shared" ref="K322:K385" si="5">IF(A322="","",F322*H322)</f>
        <v/>
      </c>
      <c r="L322" s="57"/>
    </row>
    <row r="323" spans="1:12" x14ac:dyDescent="0.25">
      <c r="A323" s="51"/>
      <c r="B323" s="57"/>
      <c r="C323" s="57"/>
      <c r="D323" s="57"/>
      <c r="E323" s="57"/>
      <c r="F323" s="58"/>
      <c r="G323" s="58"/>
      <c r="H323" s="58"/>
      <c r="I323" s="58"/>
      <c r="J323" s="58"/>
      <c r="K323" s="59" t="str">
        <f t="shared" si="5"/>
        <v/>
      </c>
      <c r="L323" s="57"/>
    </row>
    <row r="324" spans="1:12" x14ac:dyDescent="0.25">
      <c r="A324" s="51"/>
      <c r="B324" s="57"/>
      <c r="C324" s="57"/>
      <c r="D324" s="57"/>
      <c r="E324" s="57"/>
      <c r="F324" s="58"/>
      <c r="G324" s="58"/>
      <c r="H324" s="58"/>
      <c r="I324" s="58"/>
      <c r="J324" s="58"/>
      <c r="K324" s="59" t="str">
        <f t="shared" si="5"/>
        <v/>
      </c>
      <c r="L324" s="57"/>
    </row>
    <row r="325" spans="1:12" x14ac:dyDescent="0.25">
      <c r="A325" s="51"/>
      <c r="B325" s="57"/>
      <c r="C325" s="57"/>
      <c r="D325" s="57"/>
      <c r="E325" s="57"/>
      <c r="F325" s="58"/>
      <c r="G325" s="58"/>
      <c r="H325" s="58"/>
      <c r="I325" s="58"/>
      <c r="J325" s="58"/>
      <c r="K325" s="59" t="str">
        <f t="shared" si="5"/>
        <v/>
      </c>
      <c r="L325" s="57"/>
    </row>
    <row r="326" spans="1:12" x14ac:dyDescent="0.25">
      <c r="A326" s="51"/>
      <c r="B326" s="57"/>
      <c r="C326" s="57"/>
      <c r="D326" s="57"/>
      <c r="E326" s="57"/>
      <c r="F326" s="58"/>
      <c r="G326" s="58"/>
      <c r="H326" s="58"/>
      <c r="I326" s="58"/>
      <c r="J326" s="58"/>
      <c r="K326" s="59" t="str">
        <f t="shared" si="5"/>
        <v/>
      </c>
      <c r="L326" s="57"/>
    </row>
    <row r="327" spans="1:12" x14ac:dyDescent="0.25">
      <c r="A327" s="51"/>
      <c r="B327" s="57"/>
      <c r="C327" s="57"/>
      <c r="D327" s="57"/>
      <c r="E327" s="57"/>
      <c r="F327" s="58"/>
      <c r="G327" s="58"/>
      <c r="H327" s="58"/>
      <c r="I327" s="58"/>
      <c r="J327" s="58"/>
      <c r="K327" s="59" t="str">
        <f t="shared" si="5"/>
        <v/>
      </c>
      <c r="L327" s="57"/>
    </row>
    <row r="328" spans="1:12" x14ac:dyDescent="0.25">
      <c r="A328" s="51"/>
      <c r="B328" s="57"/>
      <c r="C328" s="57"/>
      <c r="D328" s="57"/>
      <c r="E328" s="57"/>
      <c r="F328" s="58"/>
      <c r="G328" s="58"/>
      <c r="H328" s="58"/>
      <c r="I328" s="58"/>
      <c r="J328" s="58"/>
      <c r="K328" s="59" t="str">
        <f t="shared" si="5"/>
        <v/>
      </c>
      <c r="L328" s="57"/>
    </row>
    <row r="329" spans="1:12" x14ac:dyDescent="0.25">
      <c r="A329" s="51"/>
      <c r="B329" s="57"/>
      <c r="C329" s="57"/>
      <c r="D329" s="57"/>
      <c r="E329" s="57"/>
      <c r="F329" s="58"/>
      <c r="G329" s="58"/>
      <c r="H329" s="58"/>
      <c r="I329" s="58"/>
      <c r="J329" s="58"/>
      <c r="K329" s="59" t="str">
        <f t="shared" si="5"/>
        <v/>
      </c>
      <c r="L329" s="57"/>
    </row>
    <row r="330" spans="1:12" x14ac:dyDescent="0.25">
      <c r="A330" s="51"/>
      <c r="B330" s="57"/>
      <c r="C330" s="57"/>
      <c r="D330" s="57"/>
      <c r="E330" s="57"/>
      <c r="F330" s="58"/>
      <c r="G330" s="58"/>
      <c r="H330" s="58"/>
      <c r="I330" s="58"/>
      <c r="J330" s="58"/>
      <c r="K330" s="59" t="str">
        <f t="shared" si="5"/>
        <v/>
      </c>
      <c r="L330" s="57"/>
    </row>
    <row r="331" spans="1:12" x14ac:dyDescent="0.25">
      <c r="A331" s="51"/>
      <c r="B331" s="57"/>
      <c r="C331" s="57"/>
      <c r="D331" s="57"/>
      <c r="E331" s="57"/>
      <c r="F331" s="58"/>
      <c r="G331" s="58"/>
      <c r="H331" s="58"/>
      <c r="I331" s="58"/>
      <c r="J331" s="58"/>
      <c r="K331" s="59" t="str">
        <f t="shared" si="5"/>
        <v/>
      </c>
      <c r="L331" s="57"/>
    </row>
    <row r="332" spans="1:12" x14ac:dyDescent="0.25">
      <c r="A332" s="51"/>
      <c r="B332" s="57"/>
      <c r="C332" s="57"/>
      <c r="D332" s="57"/>
      <c r="E332" s="57"/>
      <c r="F332" s="58"/>
      <c r="G332" s="58"/>
      <c r="H332" s="58"/>
      <c r="I332" s="58"/>
      <c r="J332" s="58"/>
      <c r="K332" s="59" t="str">
        <f t="shared" si="5"/>
        <v/>
      </c>
      <c r="L332" s="57"/>
    </row>
    <row r="333" spans="1:12" x14ac:dyDescent="0.25">
      <c r="A333" s="51"/>
      <c r="B333" s="57"/>
      <c r="C333" s="57"/>
      <c r="D333" s="57"/>
      <c r="E333" s="57"/>
      <c r="F333" s="58"/>
      <c r="G333" s="58"/>
      <c r="H333" s="58"/>
      <c r="I333" s="58"/>
      <c r="J333" s="58"/>
      <c r="K333" s="59" t="str">
        <f t="shared" si="5"/>
        <v/>
      </c>
      <c r="L333" s="57"/>
    </row>
    <row r="334" spans="1:12" x14ac:dyDescent="0.25">
      <c r="A334" s="51"/>
      <c r="B334" s="57"/>
      <c r="C334" s="57"/>
      <c r="D334" s="57"/>
      <c r="E334" s="57"/>
      <c r="F334" s="58"/>
      <c r="G334" s="58"/>
      <c r="H334" s="58"/>
      <c r="I334" s="58"/>
      <c r="J334" s="58"/>
      <c r="K334" s="59" t="str">
        <f t="shared" si="5"/>
        <v/>
      </c>
      <c r="L334" s="57"/>
    </row>
    <row r="335" spans="1:12" x14ac:dyDescent="0.25">
      <c r="A335" s="51"/>
      <c r="B335" s="57"/>
      <c r="C335" s="57"/>
      <c r="D335" s="57"/>
      <c r="E335" s="57"/>
      <c r="F335" s="58"/>
      <c r="G335" s="58"/>
      <c r="H335" s="58"/>
      <c r="I335" s="58"/>
      <c r="J335" s="58"/>
      <c r="K335" s="59" t="str">
        <f t="shared" si="5"/>
        <v/>
      </c>
      <c r="L335" s="57"/>
    </row>
    <row r="336" spans="1:12" x14ac:dyDescent="0.25">
      <c r="A336" s="51"/>
      <c r="B336" s="57"/>
      <c r="C336" s="57"/>
      <c r="D336" s="57"/>
      <c r="E336" s="57"/>
      <c r="F336" s="58"/>
      <c r="G336" s="58"/>
      <c r="H336" s="58"/>
      <c r="I336" s="58"/>
      <c r="J336" s="58"/>
      <c r="K336" s="59" t="str">
        <f t="shared" si="5"/>
        <v/>
      </c>
      <c r="L336" s="57"/>
    </row>
    <row r="337" spans="1:12" x14ac:dyDescent="0.25">
      <c r="A337" s="51"/>
      <c r="B337" s="57"/>
      <c r="C337" s="57"/>
      <c r="D337" s="57"/>
      <c r="E337" s="57"/>
      <c r="F337" s="58"/>
      <c r="G337" s="58"/>
      <c r="H337" s="58"/>
      <c r="I337" s="58"/>
      <c r="J337" s="58"/>
      <c r="K337" s="59" t="str">
        <f t="shared" si="5"/>
        <v/>
      </c>
      <c r="L337" s="57"/>
    </row>
    <row r="338" spans="1:12" x14ac:dyDescent="0.25">
      <c r="A338" s="51"/>
      <c r="B338" s="57"/>
      <c r="C338" s="57"/>
      <c r="D338" s="57"/>
      <c r="E338" s="57"/>
      <c r="F338" s="58"/>
      <c r="G338" s="58"/>
      <c r="H338" s="58"/>
      <c r="I338" s="58"/>
      <c r="J338" s="58"/>
      <c r="K338" s="59" t="str">
        <f t="shared" si="5"/>
        <v/>
      </c>
      <c r="L338" s="57"/>
    </row>
    <row r="339" spans="1:12" x14ac:dyDescent="0.25">
      <c r="A339" s="51"/>
      <c r="B339" s="57"/>
      <c r="C339" s="57"/>
      <c r="D339" s="57"/>
      <c r="E339" s="57"/>
      <c r="F339" s="58"/>
      <c r="G339" s="58"/>
      <c r="H339" s="58"/>
      <c r="I339" s="58"/>
      <c r="J339" s="58"/>
      <c r="K339" s="59" t="str">
        <f t="shared" si="5"/>
        <v/>
      </c>
      <c r="L339" s="57"/>
    </row>
    <row r="340" spans="1:12" x14ac:dyDescent="0.25">
      <c r="A340" s="51"/>
      <c r="B340" s="57"/>
      <c r="C340" s="57"/>
      <c r="D340" s="57"/>
      <c r="E340" s="57"/>
      <c r="F340" s="58"/>
      <c r="G340" s="58"/>
      <c r="H340" s="58"/>
      <c r="I340" s="58"/>
      <c r="J340" s="58"/>
      <c r="K340" s="59" t="str">
        <f t="shared" si="5"/>
        <v/>
      </c>
      <c r="L340" s="57"/>
    </row>
    <row r="341" spans="1:12" x14ac:dyDescent="0.25">
      <c r="A341" s="51"/>
      <c r="B341" s="57"/>
      <c r="C341" s="57"/>
      <c r="D341" s="57"/>
      <c r="E341" s="57"/>
      <c r="F341" s="58"/>
      <c r="G341" s="58"/>
      <c r="H341" s="58"/>
      <c r="I341" s="58"/>
      <c r="J341" s="58"/>
      <c r="K341" s="59" t="str">
        <f t="shared" si="5"/>
        <v/>
      </c>
      <c r="L341" s="57"/>
    </row>
    <row r="342" spans="1:12" x14ac:dyDescent="0.25">
      <c r="A342" s="51"/>
      <c r="B342" s="57"/>
      <c r="C342" s="57"/>
      <c r="D342" s="57"/>
      <c r="E342" s="57"/>
      <c r="F342" s="58"/>
      <c r="G342" s="58"/>
      <c r="H342" s="58"/>
      <c r="I342" s="58"/>
      <c r="J342" s="58"/>
      <c r="K342" s="59" t="str">
        <f t="shared" si="5"/>
        <v/>
      </c>
      <c r="L342" s="57"/>
    </row>
    <row r="343" spans="1:12" x14ac:dyDescent="0.25">
      <c r="A343" s="51"/>
      <c r="B343" s="57"/>
      <c r="C343" s="57"/>
      <c r="D343" s="57"/>
      <c r="E343" s="57"/>
      <c r="F343" s="58"/>
      <c r="G343" s="58"/>
      <c r="H343" s="58"/>
      <c r="I343" s="58"/>
      <c r="J343" s="58"/>
      <c r="K343" s="59" t="str">
        <f t="shared" si="5"/>
        <v/>
      </c>
      <c r="L343" s="57"/>
    </row>
    <row r="344" spans="1:12" x14ac:dyDescent="0.25">
      <c r="A344" s="51"/>
      <c r="B344" s="57"/>
      <c r="C344" s="57"/>
      <c r="D344" s="57"/>
      <c r="E344" s="57"/>
      <c r="F344" s="58"/>
      <c r="G344" s="58"/>
      <c r="H344" s="58"/>
      <c r="I344" s="58"/>
      <c r="J344" s="58"/>
      <c r="K344" s="59" t="str">
        <f t="shared" si="5"/>
        <v/>
      </c>
      <c r="L344" s="57"/>
    </row>
    <row r="345" spans="1:12" x14ac:dyDescent="0.25">
      <c r="A345" s="51"/>
      <c r="B345" s="57"/>
      <c r="C345" s="57"/>
      <c r="D345" s="57"/>
      <c r="E345" s="57"/>
      <c r="F345" s="58"/>
      <c r="G345" s="58"/>
      <c r="H345" s="58"/>
      <c r="I345" s="58"/>
      <c r="J345" s="58"/>
      <c r="K345" s="59" t="str">
        <f t="shared" si="5"/>
        <v/>
      </c>
      <c r="L345" s="57"/>
    </row>
    <row r="346" spans="1:12" x14ac:dyDescent="0.25">
      <c r="A346" s="51"/>
      <c r="B346" s="57"/>
      <c r="C346" s="57"/>
      <c r="D346" s="57"/>
      <c r="E346" s="57"/>
      <c r="F346" s="58"/>
      <c r="G346" s="58"/>
      <c r="H346" s="58"/>
      <c r="I346" s="58"/>
      <c r="J346" s="58"/>
      <c r="K346" s="59" t="str">
        <f t="shared" si="5"/>
        <v/>
      </c>
      <c r="L346" s="57"/>
    </row>
    <row r="347" spans="1:12" x14ac:dyDescent="0.25">
      <c r="A347" s="51"/>
      <c r="B347" s="57"/>
      <c r="C347" s="57"/>
      <c r="D347" s="57"/>
      <c r="E347" s="57"/>
      <c r="F347" s="58"/>
      <c r="G347" s="58"/>
      <c r="H347" s="58"/>
      <c r="I347" s="58"/>
      <c r="J347" s="58"/>
      <c r="K347" s="59" t="str">
        <f t="shared" si="5"/>
        <v/>
      </c>
      <c r="L347" s="57"/>
    </row>
    <row r="348" spans="1:12" x14ac:dyDescent="0.25">
      <c r="A348" s="51"/>
      <c r="B348" s="57"/>
      <c r="C348" s="57"/>
      <c r="D348" s="57"/>
      <c r="E348" s="57"/>
      <c r="F348" s="58"/>
      <c r="G348" s="58"/>
      <c r="H348" s="58"/>
      <c r="I348" s="58"/>
      <c r="J348" s="58"/>
      <c r="K348" s="59" t="str">
        <f t="shared" si="5"/>
        <v/>
      </c>
      <c r="L348" s="57"/>
    </row>
    <row r="349" spans="1:12" x14ac:dyDescent="0.25">
      <c r="A349" s="51"/>
      <c r="B349" s="57"/>
      <c r="C349" s="57"/>
      <c r="D349" s="57"/>
      <c r="E349" s="57"/>
      <c r="F349" s="58"/>
      <c r="G349" s="58"/>
      <c r="H349" s="58"/>
      <c r="I349" s="58"/>
      <c r="J349" s="58"/>
      <c r="K349" s="59" t="str">
        <f t="shared" si="5"/>
        <v/>
      </c>
      <c r="L349" s="57"/>
    </row>
    <row r="350" spans="1:12" x14ac:dyDescent="0.25">
      <c r="A350" s="51"/>
      <c r="B350" s="57"/>
      <c r="C350" s="57"/>
      <c r="D350" s="57"/>
      <c r="E350" s="57"/>
      <c r="F350" s="58"/>
      <c r="G350" s="58"/>
      <c r="H350" s="58"/>
      <c r="I350" s="58"/>
      <c r="J350" s="58"/>
      <c r="K350" s="59" t="str">
        <f t="shared" si="5"/>
        <v/>
      </c>
      <c r="L350" s="57"/>
    </row>
    <row r="351" spans="1:12" x14ac:dyDescent="0.25">
      <c r="A351" s="51"/>
      <c r="B351" s="57"/>
      <c r="C351" s="57"/>
      <c r="D351" s="57"/>
      <c r="E351" s="57"/>
      <c r="F351" s="58"/>
      <c r="G351" s="58"/>
      <c r="H351" s="58"/>
      <c r="I351" s="58"/>
      <c r="J351" s="58"/>
      <c r="K351" s="59" t="str">
        <f t="shared" si="5"/>
        <v/>
      </c>
      <c r="L351" s="57"/>
    </row>
    <row r="352" spans="1:12" x14ac:dyDescent="0.25">
      <c r="A352" s="51"/>
      <c r="B352" s="57"/>
      <c r="C352" s="57"/>
      <c r="D352" s="57"/>
      <c r="E352" s="57"/>
      <c r="F352" s="58"/>
      <c r="G352" s="58"/>
      <c r="H352" s="58"/>
      <c r="I352" s="58"/>
      <c r="J352" s="58"/>
      <c r="K352" s="59" t="str">
        <f t="shared" si="5"/>
        <v/>
      </c>
      <c r="L352" s="57"/>
    </row>
    <row r="353" spans="1:12" x14ac:dyDescent="0.25">
      <c r="A353" s="51"/>
      <c r="B353" s="57"/>
      <c r="C353" s="57"/>
      <c r="D353" s="57"/>
      <c r="E353" s="57"/>
      <c r="F353" s="58"/>
      <c r="G353" s="58"/>
      <c r="H353" s="58"/>
      <c r="I353" s="58"/>
      <c r="J353" s="58"/>
      <c r="K353" s="59" t="str">
        <f t="shared" si="5"/>
        <v/>
      </c>
      <c r="L353" s="57"/>
    </row>
    <row r="354" spans="1:12" x14ac:dyDescent="0.25">
      <c r="A354" s="51"/>
      <c r="B354" s="57"/>
      <c r="C354" s="57"/>
      <c r="D354" s="57"/>
      <c r="E354" s="57"/>
      <c r="F354" s="58"/>
      <c r="G354" s="58"/>
      <c r="H354" s="58"/>
      <c r="I354" s="58"/>
      <c r="J354" s="58"/>
      <c r="K354" s="59" t="str">
        <f t="shared" si="5"/>
        <v/>
      </c>
      <c r="L354" s="57"/>
    </row>
    <row r="355" spans="1:12" x14ac:dyDescent="0.25">
      <c r="A355" s="51"/>
      <c r="B355" s="57"/>
      <c r="C355" s="57"/>
      <c r="D355" s="57"/>
      <c r="E355" s="57"/>
      <c r="F355" s="58"/>
      <c r="G355" s="58"/>
      <c r="H355" s="58"/>
      <c r="I355" s="58"/>
      <c r="J355" s="58"/>
      <c r="K355" s="59" t="str">
        <f t="shared" si="5"/>
        <v/>
      </c>
      <c r="L355" s="57"/>
    </row>
    <row r="356" spans="1:12" x14ac:dyDescent="0.25">
      <c r="A356" s="51"/>
      <c r="B356" s="57"/>
      <c r="C356" s="57"/>
      <c r="D356" s="57"/>
      <c r="E356" s="57"/>
      <c r="F356" s="58"/>
      <c r="G356" s="58"/>
      <c r="H356" s="58"/>
      <c r="I356" s="58"/>
      <c r="J356" s="58"/>
      <c r="K356" s="59" t="str">
        <f t="shared" si="5"/>
        <v/>
      </c>
      <c r="L356" s="57"/>
    </row>
    <row r="357" spans="1:12" x14ac:dyDescent="0.25">
      <c r="A357" s="51"/>
      <c r="B357" s="57"/>
      <c r="C357" s="57"/>
      <c r="D357" s="57"/>
      <c r="E357" s="57"/>
      <c r="F357" s="58"/>
      <c r="G357" s="58"/>
      <c r="H357" s="58"/>
      <c r="I357" s="58"/>
      <c r="J357" s="58"/>
      <c r="K357" s="59" t="str">
        <f t="shared" si="5"/>
        <v/>
      </c>
      <c r="L357" s="57"/>
    </row>
    <row r="358" spans="1:12" x14ac:dyDescent="0.25">
      <c r="A358" s="51"/>
      <c r="B358" s="57"/>
      <c r="C358" s="57"/>
      <c r="D358" s="57"/>
      <c r="E358" s="57"/>
      <c r="F358" s="58"/>
      <c r="G358" s="58"/>
      <c r="H358" s="58"/>
      <c r="I358" s="58"/>
      <c r="J358" s="58"/>
      <c r="K358" s="59" t="str">
        <f t="shared" si="5"/>
        <v/>
      </c>
      <c r="L358" s="57"/>
    </row>
    <row r="359" spans="1:12" x14ac:dyDescent="0.25">
      <c r="A359" s="51"/>
      <c r="B359" s="57"/>
      <c r="C359" s="57"/>
      <c r="D359" s="57"/>
      <c r="E359" s="57"/>
      <c r="F359" s="58"/>
      <c r="G359" s="58"/>
      <c r="H359" s="58"/>
      <c r="I359" s="58"/>
      <c r="J359" s="58"/>
      <c r="K359" s="59" t="str">
        <f t="shared" si="5"/>
        <v/>
      </c>
      <c r="L359" s="57"/>
    </row>
    <row r="360" spans="1:12" x14ac:dyDescent="0.25">
      <c r="A360" s="51"/>
      <c r="B360" s="57"/>
      <c r="C360" s="57"/>
      <c r="D360" s="57"/>
      <c r="E360" s="57"/>
      <c r="F360" s="58"/>
      <c r="G360" s="58"/>
      <c r="H360" s="58"/>
      <c r="I360" s="58"/>
      <c r="J360" s="58"/>
      <c r="K360" s="59" t="str">
        <f t="shared" si="5"/>
        <v/>
      </c>
      <c r="L360" s="57"/>
    </row>
    <row r="361" spans="1:12" x14ac:dyDescent="0.25">
      <c r="A361" s="51"/>
      <c r="B361" s="57"/>
      <c r="C361" s="57"/>
      <c r="D361" s="57"/>
      <c r="E361" s="57"/>
      <c r="F361" s="58"/>
      <c r="G361" s="58"/>
      <c r="H361" s="58"/>
      <c r="I361" s="58"/>
      <c r="J361" s="58"/>
      <c r="K361" s="59" t="str">
        <f t="shared" si="5"/>
        <v/>
      </c>
      <c r="L361" s="57"/>
    </row>
    <row r="362" spans="1:12" x14ac:dyDescent="0.25">
      <c r="A362" s="51"/>
      <c r="B362" s="57"/>
      <c r="C362" s="57"/>
      <c r="D362" s="57"/>
      <c r="E362" s="57"/>
      <c r="F362" s="58"/>
      <c r="G362" s="58"/>
      <c r="H362" s="58"/>
      <c r="I362" s="58"/>
      <c r="J362" s="58"/>
      <c r="K362" s="59" t="str">
        <f t="shared" si="5"/>
        <v/>
      </c>
      <c r="L362" s="57"/>
    </row>
    <row r="363" spans="1:12" x14ac:dyDescent="0.25">
      <c r="A363" s="51"/>
      <c r="B363" s="57"/>
      <c r="C363" s="57"/>
      <c r="D363" s="57"/>
      <c r="E363" s="57"/>
      <c r="F363" s="58"/>
      <c r="G363" s="58"/>
      <c r="H363" s="58"/>
      <c r="I363" s="58"/>
      <c r="J363" s="58"/>
      <c r="K363" s="59" t="str">
        <f t="shared" si="5"/>
        <v/>
      </c>
      <c r="L363" s="57"/>
    </row>
    <row r="364" spans="1:12" x14ac:dyDescent="0.25">
      <c r="A364" s="51"/>
      <c r="B364" s="57"/>
      <c r="C364" s="57"/>
      <c r="D364" s="57"/>
      <c r="E364" s="57"/>
      <c r="F364" s="58"/>
      <c r="G364" s="58"/>
      <c r="H364" s="58"/>
      <c r="I364" s="58"/>
      <c r="J364" s="58"/>
      <c r="K364" s="59" t="str">
        <f t="shared" si="5"/>
        <v/>
      </c>
      <c r="L364" s="57"/>
    </row>
    <row r="365" spans="1:12" x14ac:dyDescent="0.25">
      <c r="A365" s="51"/>
      <c r="B365" s="57"/>
      <c r="C365" s="57"/>
      <c r="D365" s="57"/>
      <c r="E365" s="57"/>
      <c r="F365" s="58"/>
      <c r="G365" s="58"/>
      <c r="H365" s="58"/>
      <c r="I365" s="58"/>
      <c r="J365" s="58"/>
      <c r="K365" s="59" t="str">
        <f t="shared" si="5"/>
        <v/>
      </c>
      <c r="L365" s="57"/>
    </row>
    <row r="366" spans="1:12" x14ac:dyDescent="0.25">
      <c r="A366" s="51"/>
      <c r="B366" s="57"/>
      <c r="C366" s="57"/>
      <c r="D366" s="57"/>
      <c r="E366" s="57"/>
      <c r="F366" s="58"/>
      <c r="G366" s="58"/>
      <c r="H366" s="58"/>
      <c r="I366" s="58"/>
      <c r="J366" s="58"/>
      <c r="K366" s="59" t="str">
        <f t="shared" si="5"/>
        <v/>
      </c>
      <c r="L366" s="57"/>
    </row>
    <row r="367" spans="1:12" x14ac:dyDescent="0.25">
      <c r="A367" s="51"/>
      <c r="B367" s="57"/>
      <c r="C367" s="57"/>
      <c r="D367" s="57"/>
      <c r="E367" s="57"/>
      <c r="F367" s="58"/>
      <c r="G367" s="58"/>
      <c r="H367" s="58"/>
      <c r="I367" s="58"/>
      <c r="J367" s="58"/>
      <c r="K367" s="59" t="str">
        <f t="shared" si="5"/>
        <v/>
      </c>
      <c r="L367" s="57"/>
    </row>
    <row r="368" spans="1:12" x14ac:dyDescent="0.25">
      <c r="A368" s="51"/>
      <c r="B368" s="57"/>
      <c r="C368" s="57"/>
      <c r="D368" s="57"/>
      <c r="E368" s="57"/>
      <c r="F368" s="58"/>
      <c r="G368" s="58"/>
      <c r="H368" s="58"/>
      <c r="I368" s="58"/>
      <c r="J368" s="58"/>
      <c r="K368" s="59" t="str">
        <f t="shared" si="5"/>
        <v/>
      </c>
      <c r="L368" s="57"/>
    </row>
    <row r="369" spans="1:12" x14ac:dyDescent="0.25">
      <c r="A369" s="51"/>
      <c r="B369" s="57"/>
      <c r="C369" s="57"/>
      <c r="D369" s="57"/>
      <c r="E369" s="57"/>
      <c r="F369" s="58"/>
      <c r="G369" s="58"/>
      <c r="H369" s="58"/>
      <c r="I369" s="58"/>
      <c r="J369" s="58"/>
      <c r="K369" s="59" t="str">
        <f t="shared" si="5"/>
        <v/>
      </c>
      <c r="L369" s="57"/>
    </row>
    <row r="370" spans="1:12" x14ac:dyDescent="0.25">
      <c r="A370" s="51"/>
      <c r="B370" s="57"/>
      <c r="C370" s="57"/>
      <c r="D370" s="57"/>
      <c r="E370" s="57"/>
      <c r="F370" s="58"/>
      <c r="G370" s="58"/>
      <c r="H370" s="58"/>
      <c r="I370" s="58"/>
      <c r="J370" s="58"/>
      <c r="K370" s="59" t="str">
        <f t="shared" si="5"/>
        <v/>
      </c>
      <c r="L370" s="57"/>
    </row>
    <row r="371" spans="1:12" x14ac:dyDescent="0.25">
      <c r="A371" s="51"/>
      <c r="B371" s="57"/>
      <c r="C371" s="57"/>
      <c r="D371" s="57"/>
      <c r="E371" s="57"/>
      <c r="F371" s="58"/>
      <c r="G371" s="58"/>
      <c r="H371" s="58"/>
      <c r="I371" s="58"/>
      <c r="J371" s="58"/>
      <c r="K371" s="59" t="str">
        <f t="shared" si="5"/>
        <v/>
      </c>
      <c r="L371" s="57"/>
    </row>
    <row r="372" spans="1:12" x14ac:dyDescent="0.25">
      <c r="A372" s="51"/>
      <c r="B372" s="57"/>
      <c r="C372" s="57"/>
      <c r="D372" s="57"/>
      <c r="E372" s="57"/>
      <c r="F372" s="58"/>
      <c r="G372" s="58"/>
      <c r="H372" s="58"/>
      <c r="I372" s="58"/>
      <c r="J372" s="58"/>
      <c r="K372" s="59" t="str">
        <f t="shared" si="5"/>
        <v/>
      </c>
      <c r="L372" s="57"/>
    </row>
    <row r="373" spans="1:12" x14ac:dyDescent="0.25">
      <c r="A373" s="51"/>
      <c r="B373" s="57"/>
      <c r="C373" s="57"/>
      <c r="D373" s="57"/>
      <c r="E373" s="57"/>
      <c r="F373" s="58"/>
      <c r="G373" s="58"/>
      <c r="H373" s="58"/>
      <c r="I373" s="58"/>
      <c r="J373" s="58"/>
      <c r="K373" s="59" t="str">
        <f t="shared" si="5"/>
        <v/>
      </c>
      <c r="L373" s="57"/>
    </row>
    <row r="374" spans="1:12" x14ac:dyDescent="0.25">
      <c r="A374" s="51"/>
      <c r="B374" s="57"/>
      <c r="C374" s="57"/>
      <c r="D374" s="57"/>
      <c r="E374" s="57"/>
      <c r="F374" s="58"/>
      <c r="G374" s="58"/>
      <c r="H374" s="58"/>
      <c r="I374" s="58"/>
      <c r="J374" s="58"/>
      <c r="K374" s="59" t="str">
        <f t="shared" si="5"/>
        <v/>
      </c>
      <c r="L374" s="57"/>
    </row>
    <row r="375" spans="1:12" x14ac:dyDescent="0.25">
      <c r="A375" s="51"/>
      <c r="B375" s="57"/>
      <c r="C375" s="57"/>
      <c r="D375" s="57"/>
      <c r="E375" s="57"/>
      <c r="F375" s="58"/>
      <c r="G375" s="58"/>
      <c r="H375" s="58"/>
      <c r="I375" s="58"/>
      <c r="J375" s="58"/>
      <c r="K375" s="59" t="str">
        <f t="shared" si="5"/>
        <v/>
      </c>
      <c r="L375" s="57"/>
    </row>
    <row r="376" spans="1:12" x14ac:dyDescent="0.25">
      <c r="A376" s="51"/>
      <c r="B376" s="57"/>
      <c r="C376" s="57"/>
      <c r="D376" s="57"/>
      <c r="E376" s="57"/>
      <c r="F376" s="58"/>
      <c r="G376" s="58"/>
      <c r="H376" s="58"/>
      <c r="I376" s="58"/>
      <c r="J376" s="58"/>
      <c r="K376" s="59" t="str">
        <f t="shared" si="5"/>
        <v/>
      </c>
      <c r="L376" s="57"/>
    </row>
    <row r="377" spans="1:12" x14ac:dyDescent="0.25">
      <c r="A377" s="51"/>
      <c r="B377" s="57"/>
      <c r="C377" s="57"/>
      <c r="D377" s="57"/>
      <c r="E377" s="57"/>
      <c r="F377" s="58"/>
      <c r="G377" s="58"/>
      <c r="H377" s="58"/>
      <c r="I377" s="58"/>
      <c r="J377" s="58"/>
      <c r="K377" s="59" t="str">
        <f t="shared" si="5"/>
        <v/>
      </c>
      <c r="L377" s="57"/>
    </row>
    <row r="378" spans="1:12" x14ac:dyDescent="0.25">
      <c r="A378" s="51"/>
      <c r="B378" s="57"/>
      <c r="C378" s="57"/>
      <c r="D378" s="57"/>
      <c r="E378" s="57"/>
      <c r="F378" s="58"/>
      <c r="G378" s="58"/>
      <c r="H378" s="58"/>
      <c r="I378" s="58"/>
      <c r="J378" s="58"/>
      <c r="K378" s="59" t="str">
        <f t="shared" si="5"/>
        <v/>
      </c>
      <c r="L378" s="57"/>
    </row>
    <row r="379" spans="1:12" x14ac:dyDescent="0.25">
      <c r="A379" s="51"/>
      <c r="B379" s="57"/>
      <c r="C379" s="57"/>
      <c r="D379" s="57"/>
      <c r="E379" s="57"/>
      <c r="F379" s="58"/>
      <c r="G379" s="58"/>
      <c r="H379" s="58"/>
      <c r="I379" s="58"/>
      <c r="J379" s="58"/>
      <c r="K379" s="59" t="str">
        <f t="shared" si="5"/>
        <v/>
      </c>
      <c r="L379" s="57"/>
    </row>
    <row r="380" spans="1:12" x14ac:dyDescent="0.25">
      <c r="A380" s="51"/>
      <c r="B380" s="57"/>
      <c r="C380" s="57"/>
      <c r="D380" s="57"/>
      <c r="E380" s="57"/>
      <c r="F380" s="58"/>
      <c r="G380" s="58"/>
      <c r="H380" s="58"/>
      <c r="I380" s="58"/>
      <c r="J380" s="58"/>
      <c r="K380" s="59" t="str">
        <f t="shared" si="5"/>
        <v/>
      </c>
      <c r="L380" s="57"/>
    </row>
    <row r="381" spans="1:12" x14ac:dyDescent="0.25">
      <c r="A381" s="51"/>
      <c r="B381" s="57"/>
      <c r="C381" s="57"/>
      <c r="D381" s="57"/>
      <c r="E381" s="57"/>
      <c r="F381" s="58"/>
      <c r="G381" s="58"/>
      <c r="H381" s="58"/>
      <c r="I381" s="58"/>
      <c r="J381" s="58"/>
      <c r="K381" s="59" t="str">
        <f t="shared" si="5"/>
        <v/>
      </c>
      <c r="L381" s="57"/>
    </row>
    <row r="382" spans="1:12" x14ac:dyDescent="0.25">
      <c r="A382" s="51"/>
      <c r="B382" s="57"/>
      <c r="C382" s="57"/>
      <c r="D382" s="57"/>
      <c r="E382" s="57"/>
      <c r="F382" s="58"/>
      <c r="G382" s="58"/>
      <c r="H382" s="58"/>
      <c r="I382" s="58"/>
      <c r="J382" s="58"/>
      <c r="K382" s="59" t="str">
        <f t="shared" si="5"/>
        <v/>
      </c>
      <c r="L382" s="57"/>
    </row>
    <row r="383" spans="1:12" x14ac:dyDescent="0.25">
      <c r="A383" s="51"/>
      <c r="B383" s="57"/>
      <c r="C383" s="57"/>
      <c r="D383" s="57"/>
      <c r="E383" s="57"/>
      <c r="F383" s="58"/>
      <c r="G383" s="58"/>
      <c r="H383" s="58"/>
      <c r="I383" s="58"/>
      <c r="J383" s="58"/>
      <c r="K383" s="59" t="str">
        <f t="shared" si="5"/>
        <v/>
      </c>
      <c r="L383" s="57"/>
    </row>
    <row r="384" spans="1:12" x14ac:dyDescent="0.25">
      <c r="A384" s="51"/>
      <c r="B384" s="57"/>
      <c r="C384" s="57"/>
      <c r="D384" s="57"/>
      <c r="E384" s="57"/>
      <c r="F384" s="58"/>
      <c r="G384" s="58"/>
      <c r="H384" s="58"/>
      <c r="I384" s="58"/>
      <c r="J384" s="58"/>
      <c r="K384" s="59" t="str">
        <f t="shared" si="5"/>
        <v/>
      </c>
      <c r="L384" s="57"/>
    </row>
    <row r="385" spans="1:12" x14ac:dyDescent="0.25">
      <c r="A385" s="51"/>
      <c r="B385" s="57"/>
      <c r="C385" s="57"/>
      <c r="D385" s="57"/>
      <c r="E385" s="57"/>
      <c r="F385" s="58"/>
      <c r="G385" s="58"/>
      <c r="H385" s="58"/>
      <c r="I385" s="58"/>
      <c r="J385" s="58"/>
      <c r="K385" s="59" t="str">
        <f t="shared" si="5"/>
        <v/>
      </c>
      <c r="L385" s="57"/>
    </row>
    <row r="386" spans="1:12" x14ac:dyDescent="0.25">
      <c r="A386" s="51"/>
      <c r="B386" s="57"/>
      <c r="C386" s="57"/>
      <c r="D386" s="57"/>
      <c r="E386" s="57"/>
      <c r="F386" s="58"/>
      <c r="G386" s="58"/>
      <c r="H386" s="58"/>
      <c r="I386" s="58"/>
      <c r="J386" s="58"/>
      <c r="K386" s="59" t="str">
        <f t="shared" ref="K386:K449" si="6">IF(A386="","",F386*H386)</f>
        <v/>
      </c>
      <c r="L386" s="57"/>
    </row>
    <row r="387" spans="1:12" x14ac:dyDescent="0.25">
      <c r="A387" s="51"/>
      <c r="B387" s="57"/>
      <c r="C387" s="57"/>
      <c r="D387" s="57"/>
      <c r="E387" s="57"/>
      <c r="F387" s="58"/>
      <c r="G387" s="58"/>
      <c r="H387" s="58"/>
      <c r="I387" s="58"/>
      <c r="J387" s="58"/>
      <c r="K387" s="59" t="str">
        <f t="shared" si="6"/>
        <v/>
      </c>
      <c r="L387" s="57"/>
    </row>
    <row r="388" spans="1:12" x14ac:dyDescent="0.25">
      <c r="A388" s="51"/>
      <c r="B388" s="57"/>
      <c r="C388" s="57"/>
      <c r="D388" s="57"/>
      <c r="E388" s="57"/>
      <c r="F388" s="58"/>
      <c r="G388" s="58"/>
      <c r="H388" s="58"/>
      <c r="I388" s="58"/>
      <c r="J388" s="58"/>
      <c r="K388" s="59" t="str">
        <f t="shared" si="6"/>
        <v/>
      </c>
      <c r="L388" s="57"/>
    </row>
    <row r="389" spans="1:12" x14ac:dyDescent="0.25">
      <c r="A389" s="51"/>
      <c r="B389" s="57"/>
      <c r="C389" s="57"/>
      <c r="D389" s="57"/>
      <c r="E389" s="57"/>
      <c r="F389" s="58"/>
      <c r="G389" s="58"/>
      <c r="H389" s="58"/>
      <c r="I389" s="58"/>
      <c r="J389" s="58"/>
      <c r="K389" s="59" t="str">
        <f t="shared" si="6"/>
        <v/>
      </c>
      <c r="L389" s="57"/>
    </row>
    <row r="390" spans="1:12" x14ac:dyDescent="0.25">
      <c r="A390" s="51"/>
      <c r="B390" s="57"/>
      <c r="C390" s="57"/>
      <c r="D390" s="57"/>
      <c r="E390" s="57"/>
      <c r="F390" s="58"/>
      <c r="G390" s="58"/>
      <c r="H390" s="58"/>
      <c r="I390" s="58"/>
      <c r="J390" s="58"/>
      <c r="K390" s="59" t="str">
        <f t="shared" si="6"/>
        <v/>
      </c>
      <c r="L390" s="57"/>
    </row>
    <row r="391" spans="1:12" x14ac:dyDescent="0.25">
      <c r="A391" s="51"/>
      <c r="B391" s="57"/>
      <c r="C391" s="57"/>
      <c r="D391" s="57"/>
      <c r="E391" s="57"/>
      <c r="F391" s="58"/>
      <c r="G391" s="58"/>
      <c r="H391" s="58"/>
      <c r="I391" s="58"/>
      <c r="J391" s="58"/>
      <c r="K391" s="59" t="str">
        <f t="shared" si="6"/>
        <v/>
      </c>
      <c r="L391" s="57"/>
    </row>
    <row r="392" spans="1:12" x14ac:dyDescent="0.25">
      <c r="A392" s="51"/>
      <c r="B392" s="57"/>
      <c r="C392" s="57"/>
      <c r="D392" s="57"/>
      <c r="E392" s="57"/>
      <c r="F392" s="58"/>
      <c r="G392" s="58"/>
      <c r="H392" s="58"/>
      <c r="I392" s="58"/>
      <c r="J392" s="58"/>
      <c r="K392" s="59" t="str">
        <f t="shared" si="6"/>
        <v/>
      </c>
      <c r="L392" s="57"/>
    </row>
    <row r="393" spans="1:12" x14ac:dyDescent="0.25">
      <c r="A393" s="51"/>
      <c r="B393" s="57"/>
      <c r="C393" s="57"/>
      <c r="D393" s="57"/>
      <c r="E393" s="57"/>
      <c r="F393" s="58"/>
      <c r="G393" s="58"/>
      <c r="H393" s="58"/>
      <c r="I393" s="58"/>
      <c r="J393" s="58"/>
      <c r="K393" s="59" t="str">
        <f t="shared" si="6"/>
        <v/>
      </c>
      <c r="L393" s="57"/>
    </row>
    <row r="394" spans="1:12" x14ac:dyDescent="0.25">
      <c r="A394" s="51"/>
      <c r="B394" s="57"/>
      <c r="C394" s="57"/>
      <c r="D394" s="57"/>
      <c r="E394" s="57"/>
      <c r="F394" s="58"/>
      <c r="G394" s="58"/>
      <c r="H394" s="58"/>
      <c r="I394" s="58"/>
      <c r="J394" s="58"/>
      <c r="K394" s="59" t="str">
        <f t="shared" si="6"/>
        <v/>
      </c>
      <c r="L394" s="57"/>
    </row>
    <row r="395" spans="1:12" x14ac:dyDescent="0.25">
      <c r="A395" s="51"/>
      <c r="B395" s="57"/>
      <c r="C395" s="57"/>
      <c r="D395" s="57"/>
      <c r="E395" s="57"/>
      <c r="F395" s="58"/>
      <c r="G395" s="58"/>
      <c r="H395" s="58"/>
      <c r="I395" s="58"/>
      <c r="J395" s="58"/>
      <c r="K395" s="59" t="str">
        <f t="shared" si="6"/>
        <v/>
      </c>
      <c r="L395" s="57"/>
    </row>
    <row r="396" spans="1:12" x14ac:dyDescent="0.25">
      <c r="A396" s="51"/>
      <c r="B396" s="57"/>
      <c r="C396" s="57"/>
      <c r="D396" s="57"/>
      <c r="E396" s="57"/>
      <c r="F396" s="58"/>
      <c r="G396" s="58"/>
      <c r="H396" s="58"/>
      <c r="I396" s="58"/>
      <c r="J396" s="58"/>
      <c r="K396" s="59" t="str">
        <f t="shared" si="6"/>
        <v/>
      </c>
      <c r="L396" s="57"/>
    </row>
    <row r="397" spans="1:12" x14ac:dyDescent="0.25">
      <c r="A397" s="51"/>
      <c r="B397" s="57"/>
      <c r="C397" s="57"/>
      <c r="D397" s="57"/>
      <c r="E397" s="57"/>
      <c r="F397" s="58"/>
      <c r="G397" s="58"/>
      <c r="H397" s="58"/>
      <c r="I397" s="58"/>
      <c r="J397" s="58"/>
      <c r="K397" s="59" t="str">
        <f t="shared" si="6"/>
        <v/>
      </c>
      <c r="L397" s="57"/>
    </row>
    <row r="398" spans="1:12" x14ac:dyDescent="0.25">
      <c r="A398" s="51"/>
      <c r="B398" s="57"/>
      <c r="C398" s="57"/>
      <c r="D398" s="57"/>
      <c r="E398" s="57"/>
      <c r="F398" s="58"/>
      <c r="G398" s="58"/>
      <c r="H398" s="58"/>
      <c r="I398" s="58"/>
      <c r="J398" s="58"/>
      <c r="K398" s="59" t="str">
        <f t="shared" si="6"/>
        <v/>
      </c>
      <c r="L398" s="57"/>
    </row>
    <row r="399" spans="1:12" x14ac:dyDescent="0.25">
      <c r="A399" s="51"/>
      <c r="B399" s="57"/>
      <c r="C399" s="57"/>
      <c r="D399" s="57"/>
      <c r="E399" s="57"/>
      <c r="F399" s="58"/>
      <c r="G399" s="58"/>
      <c r="H399" s="58"/>
      <c r="I399" s="58"/>
      <c r="J399" s="58"/>
      <c r="K399" s="59" t="str">
        <f t="shared" si="6"/>
        <v/>
      </c>
      <c r="L399" s="57"/>
    </row>
    <row r="400" spans="1:12" x14ac:dyDescent="0.25">
      <c r="A400" s="51"/>
      <c r="B400" s="57"/>
      <c r="C400" s="57"/>
      <c r="D400" s="57"/>
      <c r="E400" s="57"/>
      <c r="F400" s="58"/>
      <c r="G400" s="58"/>
      <c r="H400" s="58"/>
      <c r="I400" s="58"/>
      <c r="J400" s="58"/>
      <c r="K400" s="59" t="str">
        <f t="shared" si="6"/>
        <v/>
      </c>
      <c r="L400" s="57"/>
    </row>
    <row r="401" spans="1:12" x14ac:dyDescent="0.25">
      <c r="A401" s="51"/>
      <c r="B401" s="57"/>
      <c r="C401" s="57"/>
      <c r="D401" s="57"/>
      <c r="E401" s="57"/>
      <c r="F401" s="58"/>
      <c r="G401" s="58"/>
      <c r="H401" s="58"/>
      <c r="I401" s="58"/>
      <c r="J401" s="58"/>
      <c r="K401" s="59" t="str">
        <f t="shared" si="6"/>
        <v/>
      </c>
      <c r="L401" s="57"/>
    </row>
    <row r="402" spans="1:12" x14ac:dyDescent="0.25">
      <c r="A402" s="51"/>
      <c r="B402" s="57"/>
      <c r="C402" s="57"/>
      <c r="D402" s="57"/>
      <c r="E402" s="57"/>
      <c r="F402" s="58"/>
      <c r="G402" s="58"/>
      <c r="H402" s="58"/>
      <c r="I402" s="58"/>
      <c r="J402" s="58"/>
      <c r="K402" s="59" t="str">
        <f t="shared" si="6"/>
        <v/>
      </c>
      <c r="L402" s="57"/>
    </row>
    <row r="403" spans="1:12" x14ac:dyDescent="0.25">
      <c r="A403" s="51"/>
      <c r="B403" s="57"/>
      <c r="C403" s="57"/>
      <c r="D403" s="57"/>
      <c r="E403" s="57"/>
      <c r="F403" s="58"/>
      <c r="G403" s="58"/>
      <c r="H403" s="58"/>
      <c r="I403" s="58"/>
      <c r="J403" s="58"/>
      <c r="K403" s="59" t="str">
        <f t="shared" si="6"/>
        <v/>
      </c>
      <c r="L403" s="57"/>
    </row>
    <row r="404" spans="1:12" x14ac:dyDescent="0.25">
      <c r="A404" s="51"/>
      <c r="B404" s="57"/>
      <c r="C404" s="57"/>
      <c r="D404" s="57"/>
      <c r="E404" s="57"/>
      <c r="F404" s="58"/>
      <c r="G404" s="58"/>
      <c r="H404" s="58"/>
      <c r="I404" s="58"/>
      <c r="J404" s="58"/>
      <c r="K404" s="59" t="str">
        <f t="shared" si="6"/>
        <v/>
      </c>
      <c r="L404" s="57"/>
    </row>
    <row r="405" spans="1:12" x14ac:dyDescent="0.25">
      <c r="A405" s="51"/>
      <c r="B405" s="57"/>
      <c r="C405" s="57"/>
      <c r="D405" s="57"/>
      <c r="E405" s="57"/>
      <c r="F405" s="58"/>
      <c r="G405" s="58"/>
      <c r="H405" s="58"/>
      <c r="I405" s="58"/>
      <c r="J405" s="58"/>
      <c r="K405" s="59" t="str">
        <f t="shared" si="6"/>
        <v/>
      </c>
      <c r="L405" s="57"/>
    </row>
    <row r="406" spans="1:12" x14ac:dyDescent="0.25">
      <c r="A406" s="51"/>
      <c r="B406" s="57"/>
      <c r="C406" s="57"/>
      <c r="D406" s="57"/>
      <c r="E406" s="57"/>
      <c r="F406" s="58"/>
      <c r="G406" s="58"/>
      <c r="H406" s="58"/>
      <c r="I406" s="58"/>
      <c r="J406" s="58"/>
      <c r="K406" s="59" t="str">
        <f t="shared" si="6"/>
        <v/>
      </c>
      <c r="L406" s="57"/>
    </row>
    <row r="407" spans="1:12" x14ac:dyDescent="0.25">
      <c r="A407" s="51"/>
      <c r="B407" s="57"/>
      <c r="C407" s="57"/>
      <c r="D407" s="57"/>
      <c r="E407" s="57"/>
      <c r="F407" s="58"/>
      <c r="G407" s="58"/>
      <c r="H407" s="58"/>
      <c r="I407" s="58"/>
      <c r="J407" s="58"/>
      <c r="K407" s="59" t="str">
        <f t="shared" si="6"/>
        <v/>
      </c>
      <c r="L407" s="57"/>
    </row>
    <row r="408" spans="1:12" x14ac:dyDescent="0.25">
      <c r="A408" s="51"/>
      <c r="B408" s="57"/>
      <c r="C408" s="57"/>
      <c r="D408" s="57"/>
      <c r="E408" s="57"/>
      <c r="F408" s="58"/>
      <c r="G408" s="58"/>
      <c r="H408" s="58"/>
      <c r="I408" s="58"/>
      <c r="J408" s="58"/>
      <c r="K408" s="59" t="str">
        <f t="shared" si="6"/>
        <v/>
      </c>
      <c r="L408" s="57"/>
    </row>
    <row r="409" spans="1:12" x14ac:dyDescent="0.25">
      <c r="A409" s="51"/>
      <c r="B409" s="57"/>
      <c r="C409" s="57"/>
      <c r="D409" s="57"/>
      <c r="E409" s="57"/>
      <c r="F409" s="58"/>
      <c r="G409" s="58"/>
      <c r="H409" s="58"/>
      <c r="I409" s="58"/>
      <c r="J409" s="58"/>
      <c r="K409" s="59" t="str">
        <f t="shared" si="6"/>
        <v/>
      </c>
      <c r="L409" s="57"/>
    </row>
    <row r="410" spans="1:12" x14ac:dyDescent="0.25">
      <c r="A410" s="51"/>
      <c r="B410" s="57"/>
      <c r="C410" s="57"/>
      <c r="D410" s="57"/>
      <c r="E410" s="57"/>
      <c r="F410" s="58"/>
      <c r="G410" s="58"/>
      <c r="H410" s="58"/>
      <c r="I410" s="58"/>
      <c r="J410" s="58"/>
      <c r="K410" s="59" t="str">
        <f t="shared" si="6"/>
        <v/>
      </c>
      <c r="L410" s="57"/>
    </row>
    <row r="411" spans="1:12" x14ac:dyDescent="0.25">
      <c r="A411" s="51"/>
      <c r="B411" s="57"/>
      <c r="C411" s="57"/>
      <c r="D411" s="57"/>
      <c r="E411" s="57"/>
      <c r="F411" s="58"/>
      <c r="G411" s="58"/>
      <c r="H411" s="58"/>
      <c r="I411" s="58"/>
      <c r="J411" s="58"/>
      <c r="K411" s="59" t="str">
        <f t="shared" si="6"/>
        <v/>
      </c>
      <c r="L411" s="57"/>
    </row>
    <row r="412" spans="1:12" x14ac:dyDescent="0.25">
      <c r="A412" s="51"/>
      <c r="B412" s="57"/>
      <c r="C412" s="57"/>
      <c r="D412" s="57"/>
      <c r="E412" s="57"/>
      <c r="F412" s="58"/>
      <c r="G412" s="58"/>
      <c r="H412" s="58"/>
      <c r="I412" s="58"/>
      <c r="J412" s="58"/>
      <c r="K412" s="59" t="str">
        <f t="shared" si="6"/>
        <v/>
      </c>
      <c r="L412" s="57"/>
    </row>
    <row r="413" spans="1:12" x14ac:dyDescent="0.25">
      <c r="A413" s="51"/>
      <c r="B413" s="57"/>
      <c r="C413" s="57"/>
      <c r="D413" s="57"/>
      <c r="E413" s="57"/>
      <c r="F413" s="58"/>
      <c r="G413" s="58"/>
      <c r="H413" s="58"/>
      <c r="I413" s="58"/>
      <c r="J413" s="58"/>
      <c r="K413" s="59" t="str">
        <f t="shared" si="6"/>
        <v/>
      </c>
      <c r="L413" s="57"/>
    </row>
    <row r="414" spans="1:12" x14ac:dyDescent="0.25">
      <c r="A414" s="51"/>
      <c r="B414" s="57"/>
      <c r="C414" s="57"/>
      <c r="D414" s="57"/>
      <c r="E414" s="57"/>
      <c r="F414" s="58"/>
      <c r="G414" s="58"/>
      <c r="H414" s="58"/>
      <c r="I414" s="58"/>
      <c r="J414" s="58"/>
      <c r="K414" s="59" t="str">
        <f t="shared" si="6"/>
        <v/>
      </c>
      <c r="L414" s="57"/>
    </row>
    <row r="415" spans="1:12" x14ac:dyDescent="0.25">
      <c r="A415" s="51"/>
      <c r="B415" s="57"/>
      <c r="C415" s="57"/>
      <c r="D415" s="57"/>
      <c r="E415" s="57"/>
      <c r="F415" s="58"/>
      <c r="G415" s="58"/>
      <c r="H415" s="58"/>
      <c r="I415" s="58"/>
      <c r="J415" s="58"/>
      <c r="K415" s="59" t="str">
        <f t="shared" si="6"/>
        <v/>
      </c>
      <c r="L415" s="57"/>
    </row>
    <row r="416" spans="1:12" x14ac:dyDescent="0.25">
      <c r="A416" s="51"/>
      <c r="B416" s="57"/>
      <c r="C416" s="57"/>
      <c r="D416" s="57"/>
      <c r="E416" s="57"/>
      <c r="F416" s="58"/>
      <c r="G416" s="58"/>
      <c r="H416" s="58"/>
      <c r="I416" s="58"/>
      <c r="J416" s="58"/>
      <c r="K416" s="59" t="str">
        <f t="shared" si="6"/>
        <v/>
      </c>
      <c r="L416" s="57"/>
    </row>
    <row r="417" spans="1:12" x14ac:dyDescent="0.25">
      <c r="A417" s="51"/>
      <c r="B417" s="57"/>
      <c r="C417" s="57"/>
      <c r="D417" s="57"/>
      <c r="E417" s="57"/>
      <c r="F417" s="58"/>
      <c r="G417" s="58"/>
      <c r="H417" s="58"/>
      <c r="I417" s="58"/>
      <c r="J417" s="58"/>
      <c r="K417" s="59" t="str">
        <f t="shared" si="6"/>
        <v/>
      </c>
      <c r="L417" s="57"/>
    </row>
    <row r="418" spans="1:12" x14ac:dyDescent="0.25">
      <c r="A418" s="51"/>
      <c r="B418" s="57"/>
      <c r="C418" s="57"/>
      <c r="D418" s="57"/>
      <c r="E418" s="57"/>
      <c r="F418" s="58"/>
      <c r="G418" s="58"/>
      <c r="H418" s="58"/>
      <c r="I418" s="58"/>
      <c r="J418" s="58"/>
      <c r="K418" s="59" t="str">
        <f t="shared" si="6"/>
        <v/>
      </c>
      <c r="L418" s="57"/>
    </row>
    <row r="419" spans="1:12" x14ac:dyDescent="0.25">
      <c r="A419" s="51"/>
      <c r="B419" s="57"/>
      <c r="C419" s="57"/>
      <c r="D419" s="57"/>
      <c r="E419" s="57"/>
      <c r="F419" s="58"/>
      <c r="G419" s="58"/>
      <c r="H419" s="58"/>
      <c r="I419" s="58"/>
      <c r="J419" s="58"/>
      <c r="K419" s="59" t="str">
        <f t="shared" si="6"/>
        <v/>
      </c>
      <c r="L419" s="57"/>
    </row>
    <row r="420" spans="1:12" x14ac:dyDescent="0.25">
      <c r="A420" s="51"/>
      <c r="B420" s="57"/>
      <c r="C420" s="57"/>
      <c r="D420" s="57"/>
      <c r="E420" s="57"/>
      <c r="F420" s="58"/>
      <c r="G420" s="58"/>
      <c r="H420" s="58"/>
      <c r="I420" s="58"/>
      <c r="J420" s="58"/>
      <c r="K420" s="59" t="str">
        <f t="shared" si="6"/>
        <v/>
      </c>
      <c r="L420" s="57"/>
    </row>
    <row r="421" spans="1:12" x14ac:dyDescent="0.25">
      <c r="A421" s="51"/>
      <c r="B421" s="57"/>
      <c r="C421" s="57"/>
      <c r="D421" s="57"/>
      <c r="E421" s="57"/>
      <c r="F421" s="58"/>
      <c r="G421" s="58"/>
      <c r="H421" s="58"/>
      <c r="I421" s="58"/>
      <c r="J421" s="58"/>
      <c r="K421" s="59" t="str">
        <f t="shared" si="6"/>
        <v/>
      </c>
      <c r="L421" s="57"/>
    </row>
    <row r="422" spans="1:12" x14ac:dyDescent="0.25">
      <c r="A422" s="51"/>
      <c r="B422" s="57"/>
      <c r="C422" s="57"/>
      <c r="D422" s="57"/>
      <c r="E422" s="57"/>
      <c r="F422" s="58"/>
      <c r="G422" s="58"/>
      <c r="H422" s="58"/>
      <c r="I422" s="58"/>
      <c r="J422" s="58"/>
      <c r="K422" s="59" t="str">
        <f t="shared" si="6"/>
        <v/>
      </c>
      <c r="L422" s="57"/>
    </row>
    <row r="423" spans="1:12" x14ac:dyDescent="0.25">
      <c r="A423" s="51"/>
      <c r="B423" s="57"/>
      <c r="C423" s="57"/>
      <c r="D423" s="57"/>
      <c r="E423" s="57"/>
      <c r="F423" s="58"/>
      <c r="G423" s="58"/>
      <c r="H423" s="58"/>
      <c r="I423" s="58"/>
      <c r="J423" s="58"/>
      <c r="K423" s="59" t="str">
        <f t="shared" si="6"/>
        <v/>
      </c>
      <c r="L423" s="57"/>
    </row>
    <row r="424" spans="1:12" x14ac:dyDescent="0.25">
      <c r="A424" s="51"/>
      <c r="B424" s="57"/>
      <c r="C424" s="57"/>
      <c r="D424" s="57"/>
      <c r="E424" s="57"/>
      <c r="F424" s="58"/>
      <c r="G424" s="58"/>
      <c r="H424" s="58"/>
      <c r="I424" s="58"/>
      <c r="J424" s="58"/>
      <c r="K424" s="59" t="str">
        <f t="shared" si="6"/>
        <v/>
      </c>
      <c r="L424" s="57"/>
    </row>
    <row r="425" spans="1:12" x14ac:dyDescent="0.25">
      <c r="A425" s="51"/>
      <c r="B425" s="57"/>
      <c r="C425" s="57"/>
      <c r="D425" s="57"/>
      <c r="E425" s="57"/>
      <c r="F425" s="58"/>
      <c r="G425" s="58"/>
      <c r="H425" s="58"/>
      <c r="I425" s="58"/>
      <c r="J425" s="58"/>
      <c r="K425" s="59" t="str">
        <f t="shared" si="6"/>
        <v/>
      </c>
      <c r="L425" s="57"/>
    </row>
    <row r="426" spans="1:12" x14ac:dyDescent="0.25">
      <c r="A426" s="51"/>
      <c r="B426" s="57"/>
      <c r="C426" s="57"/>
      <c r="D426" s="57"/>
      <c r="E426" s="57"/>
      <c r="F426" s="58"/>
      <c r="G426" s="58"/>
      <c r="H426" s="58"/>
      <c r="I426" s="58"/>
      <c r="J426" s="58"/>
      <c r="K426" s="59" t="str">
        <f t="shared" si="6"/>
        <v/>
      </c>
      <c r="L426" s="57"/>
    </row>
    <row r="427" spans="1:12" x14ac:dyDescent="0.25">
      <c r="A427" s="51"/>
      <c r="B427" s="57"/>
      <c r="C427" s="57"/>
      <c r="D427" s="57"/>
      <c r="E427" s="57"/>
      <c r="F427" s="58"/>
      <c r="G427" s="58"/>
      <c r="H427" s="58"/>
      <c r="I427" s="58"/>
      <c r="J427" s="58"/>
      <c r="K427" s="59" t="str">
        <f t="shared" si="6"/>
        <v/>
      </c>
      <c r="L427" s="57"/>
    </row>
    <row r="428" spans="1:12" x14ac:dyDescent="0.25">
      <c r="A428" s="51"/>
      <c r="B428" s="57"/>
      <c r="C428" s="57"/>
      <c r="D428" s="57"/>
      <c r="E428" s="57"/>
      <c r="F428" s="58"/>
      <c r="G428" s="58"/>
      <c r="H428" s="58"/>
      <c r="I428" s="58"/>
      <c r="J428" s="58"/>
      <c r="K428" s="59" t="str">
        <f t="shared" si="6"/>
        <v/>
      </c>
      <c r="L428" s="57"/>
    </row>
    <row r="429" spans="1:12" x14ac:dyDescent="0.25">
      <c r="A429" s="51"/>
      <c r="B429" s="57"/>
      <c r="C429" s="57"/>
      <c r="D429" s="57"/>
      <c r="E429" s="57"/>
      <c r="F429" s="58"/>
      <c r="G429" s="58"/>
      <c r="H429" s="58"/>
      <c r="I429" s="58"/>
      <c r="J429" s="58"/>
      <c r="K429" s="59" t="str">
        <f t="shared" si="6"/>
        <v/>
      </c>
      <c r="L429" s="57"/>
    </row>
    <row r="430" spans="1:12" x14ac:dyDescent="0.25">
      <c r="A430" s="51"/>
      <c r="B430" s="57"/>
      <c r="C430" s="57"/>
      <c r="D430" s="57"/>
      <c r="E430" s="57"/>
      <c r="F430" s="58"/>
      <c r="G430" s="58"/>
      <c r="H430" s="58"/>
      <c r="I430" s="58"/>
      <c r="J430" s="58"/>
      <c r="K430" s="59" t="str">
        <f t="shared" si="6"/>
        <v/>
      </c>
      <c r="L430" s="57"/>
    </row>
    <row r="431" spans="1:12" x14ac:dyDescent="0.25">
      <c r="A431" s="51"/>
      <c r="B431" s="57"/>
      <c r="C431" s="57"/>
      <c r="D431" s="57"/>
      <c r="E431" s="57"/>
      <c r="F431" s="58"/>
      <c r="G431" s="58"/>
      <c r="H431" s="58"/>
      <c r="I431" s="58"/>
      <c r="J431" s="58"/>
      <c r="K431" s="59" t="str">
        <f t="shared" si="6"/>
        <v/>
      </c>
      <c r="L431" s="57"/>
    </row>
    <row r="432" spans="1:12" x14ac:dyDescent="0.25">
      <c r="A432" s="51"/>
      <c r="B432" s="57"/>
      <c r="C432" s="57"/>
      <c r="D432" s="57"/>
      <c r="E432" s="57"/>
      <c r="F432" s="58"/>
      <c r="G432" s="58"/>
      <c r="H432" s="58"/>
      <c r="I432" s="58"/>
      <c r="J432" s="58"/>
      <c r="K432" s="59" t="str">
        <f t="shared" si="6"/>
        <v/>
      </c>
      <c r="L432" s="57"/>
    </row>
    <row r="433" spans="1:12" x14ac:dyDescent="0.25">
      <c r="A433" s="51"/>
      <c r="B433" s="57"/>
      <c r="C433" s="57"/>
      <c r="D433" s="57"/>
      <c r="E433" s="57"/>
      <c r="F433" s="58"/>
      <c r="G433" s="58"/>
      <c r="H433" s="58"/>
      <c r="I433" s="58"/>
      <c r="J433" s="58"/>
      <c r="K433" s="59" t="str">
        <f t="shared" si="6"/>
        <v/>
      </c>
      <c r="L433" s="57"/>
    </row>
    <row r="434" spans="1:12" x14ac:dyDescent="0.25">
      <c r="A434" s="51"/>
      <c r="B434" s="57"/>
      <c r="C434" s="57"/>
      <c r="D434" s="57"/>
      <c r="E434" s="57"/>
      <c r="F434" s="58"/>
      <c r="G434" s="58"/>
      <c r="H434" s="58"/>
      <c r="I434" s="58"/>
      <c r="J434" s="58"/>
      <c r="K434" s="59" t="str">
        <f t="shared" si="6"/>
        <v/>
      </c>
      <c r="L434" s="57"/>
    </row>
    <row r="435" spans="1:12" x14ac:dyDescent="0.25">
      <c r="A435" s="51"/>
      <c r="B435" s="57"/>
      <c r="C435" s="57"/>
      <c r="D435" s="57"/>
      <c r="E435" s="57"/>
      <c r="F435" s="58"/>
      <c r="G435" s="58"/>
      <c r="H435" s="58"/>
      <c r="I435" s="58"/>
      <c r="J435" s="58"/>
      <c r="K435" s="59" t="str">
        <f t="shared" si="6"/>
        <v/>
      </c>
      <c r="L435" s="57"/>
    </row>
    <row r="436" spans="1:12" x14ac:dyDescent="0.25">
      <c r="A436" s="51"/>
      <c r="B436" s="57"/>
      <c r="C436" s="57"/>
      <c r="D436" s="57"/>
      <c r="E436" s="57"/>
      <c r="F436" s="58"/>
      <c r="G436" s="58"/>
      <c r="H436" s="58"/>
      <c r="I436" s="58"/>
      <c r="J436" s="58"/>
      <c r="K436" s="59" t="str">
        <f t="shared" si="6"/>
        <v/>
      </c>
      <c r="L436" s="57"/>
    </row>
    <row r="437" spans="1:12" x14ac:dyDescent="0.25">
      <c r="A437" s="51"/>
      <c r="B437" s="57"/>
      <c r="C437" s="57"/>
      <c r="D437" s="57"/>
      <c r="E437" s="57"/>
      <c r="F437" s="58"/>
      <c r="G437" s="58"/>
      <c r="H437" s="58"/>
      <c r="I437" s="58"/>
      <c r="J437" s="58"/>
      <c r="K437" s="59" t="str">
        <f t="shared" si="6"/>
        <v/>
      </c>
      <c r="L437" s="57"/>
    </row>
    <row r="438" spans="1:12" x14ac:dyDescent="0.25">
      <c r="A438" s="51"/>
      <c r="B438" s="57"/>
      <c r="C438" s="57"/>
      <c r="D438" s="57"/>
      <c r="E438" s="57"/>
      <c r="F438" s="58"/>
      <c r="G438" s="58"/>
      <c r="H438" s="58"/>
      <c r="I438" s="58"/>
      <c r="J438" s="58"/>
      <c r="K438" s="59" t="str">
        <f t="shared" si="6"/>
        <v/>
      </c>
      <c r="L438" s="57"/>
    </row>
    <row r="439" spans="1:12" x14ac:dyDescent="0.25">
      <c r="A439" s="51"/>
      <c r="B439" s="57"/>
      <c r="C439" s="57"/>
      <c r="D439" s="57"/>
      <c r="E439" s="57"/>
      <c r="F439" s="58"/>
      <c r="G439" s="58"/>
      <c r="H439" s="58"/>
      <c r="I439" s="58"/>
      <c r="J439" s="58"/>
      <c r="K439" s="59" t="str">
        <f t="shared" si="6"/>
        <v/>
      </c>
      <c r="L439" s="57"/>
    </row>
    <row r="440" spans="1:12" x14ac:dyDescent="0.25">
      <c r="A440" s="51"/>
      <c r="B440" s="57"/>
      <c r="C440" s="57"/>
      <c r="D440" s="57"/>
      <c r="E440" s="57"/>
      <c r="F440" s="58"/>
      <c r="G440" s="58"/>
      <c r="H440" s="58"/>
      <c r="I440" s="58"/>
      <c r="J440" s="58"/>
      <c r="K440" s="59" t="str">
        <f t="shared" si="6"/>
        <v/>
      </c>
      <c r="L440" s="57"/>
    </row>
    <row r="441" spans="1:12" x14ac:dyDescent="0.25">
      <c r="A441" s="51"/>
      <c r="B441" s="57"/>
      <c r="C441" s="57"/>
      <c r="D441" s="57"/>
      <c r="E441" s="57"/>
      <c r="F441" s="58"/>
      <c r="G441" s="58"/>
      <c r="H441" s="58"/>
      <c r="I441" s="58"/>
      <c r="J441" s="58"/>
      <c r="K441" s="59" t="str">
        <f t="shared" si="6"/>
        <v/>
      </c>
      <c r="L441" s="57"/>
    </row>
    <row r="442" spans="1:12" x14ac:dyDescent="0.25">
      <c r="A442" s="51"/>
      <c r="B442" s="57"/>
      <c r="C442" s="57"/>
      <c r="D442" s="57"/>
      <c r="E442" s="57"/>
      <c r="F442" s="58"/>
      <c r="G442" s="58"/>
      <c r="H442" s="58"/>
      <c r="I442" s="58"/>
      <c r="J442" s="58"/>
      <c r="K442" s="59" t="str">
        <f t="shared" si="6"/>
        <v/>
      </c>
      <c r="L442" s="57"/>
    </row>
    <row r="443" spans="1:12" x14ac:dyDescent="0.25">
      <c r="A443" s="51"/>
      <c r="B443" s="57"/>
      <c r="C443" s="57"/>
      <c r="D443" s="57"/>
      <c r="E443" s="57"/>
      <c r="F443" s="58"/>
      <c r="G443" s="58"/>
      <c r="H443" s="58"/>
      <c r="I443" s="58"/>
      <c r="J443" s="58"/>
      <c r="K443" s="59" t="str">
        <f t="shared" si="6"/>
        <v/>
      </c>
      <c r="L443" s="57"/>
    </row>
    <row r="444" spans="1:12" x14ac:dyDescent="0.25">
      <c r="A444" s="51"/>
      <c r="B444" s="57"/>
      <c r="C444" s="57"/>
      <c r="D444" s="57"/>
      <c r="E444" s="57"/>
      <c r="F444" s="58"/>
      <c r="G444" s="58"/>
      <c r="H444" s="58"/>
      <c r="I444" s="58"/>
      <c r="J444" s="58"/>
      <c r="K444" s="59" t="str">
        <f t="shared" si="6"/>
        <v/>
      </c>
      <c r="L444" s="57"/>
    </row>
    <row r="445" spans="1:12" x14ac:dyDescent="0.25">
      <c r="A445" s="51"/>
      <c r="B445" s="57"/>
      <c r="C445" s="57"/>
      <c r="D445" s="57"/>
      <c r="E445" s="57"/>
      <c r="F445" s="58"/>
      <c r="G445" s="58"/>
      <c r="H445" s="58"/>
      <c r="I445" s="58"/>
      <c r="J445" s="58"/>
      <c r="K445" s="59" t="str">
        <f t="shared" si="6"/>
        <v/>
      </c>
      <c r="L445" s="57"/>
    </row>
    <row r="446" spans="1:12" x14ac:dyDescent="0.25">
      <c r="A446" s="51"/>
      <c r="B446" s="57"/>
      <c r="C446" s="57"/>
      <c r="D446" s="57"/>
      <c r="E446" s="57"/>
      <c r="F446" s="58"/>
      <c r="G446" s="58"/>
      <c r="H446" s="58"/>
      <c r="I446" s="58"/>
      <c r="J446" s="58"/>
      <c r="K446" s="59" t="str">
        <f t="shared" si="6"/>
        <v/>
      </c>
      <c r="L446" s="57"/>
    </row>
    <row r="447" spans="1:12" x14ac:dyDescent="0.25">
      <c r="A447" s="51"/>
      <c r="B447" s="57"/>
      <c r="C447" s="57"/>
      <c r="D447" s="57"/>
      <c r="E447" s="57"/>
      <c r="F447" s="58"/>
      <c r="G447" s="58"/>
      <c r="H447" s="58"/>
      <c r="I447" s="58"/>
      <c r="J447" s="58"/>
      <c r="K447" s="59" t="str">
        <f t="shared" si="6"/>
        <v/>
      </c>
      <c r="L447" s="57"/>
    </row>
    <row r="448" spans="1:12" x14ac:dyDescent="0.25">
      <c r="A448" s="51"/>
      <c r="B448" s="57"/>
      <c r="C448" s="57"/>
      <c r="D448" s="57"/>
      <c r="E448" s="57"/>
      <c r="F448" s="58"/>
      <c r="G448" s="58"/>
      <c r="H448" s="58"/>
      <c r="I448" s="58"/>
      <c r="J448" s="58"/>
      <c r="K448" s="59" t="str">
        <f t="shared" si="6"/>
        <v/>
      </c>
      <c r="L448" s="57"/>
    </row>
    <row r="449" spans="1:12" x14ac:dyDescent="0.25">
      <c r="A449" s="51"/>
      <c r="B449" s="57"/>
      <c r="C449" s="57"/>
      <c r="D449" s="57"/>
      <c r="E449" s="57"/>
      <c r="F449" s="58"/>
      <c r="G449" s="58"/>
      <c r="H449" s="58"/>
      <c r="I449" s="58"/>
      <c r="J449" s="58"/>
      <c r="K449" s="59" t="str">
        <f t="shared" si="6"/>
        <v/>
      </c>
      <c r="L449" s="57"/>
    </row>
    <row r="450" spans="1:12" x14ac:dyDescent="0.25">
      <c r="A450" s="51"/>
      <c r="B450" s="57"/>
      <c r="C450" s="57"/>
      <c r="D450" s="57"/>
      <c r="E450" s="57"/>
      <c r="F450" s="58"/>
      <c r="G450" s="58"/>
      <c r="H450" s="58"/>
      <c r="I450" s="58"/>
      <c r="J450" s="58"/>
      <c r="K450" s="59" t="str">
        <f t="shared" ref="K450:K505" si="7">IF(A450="","",F450*H450)</f>
        <v/>
      </c>
      <c r="L450" s="57"/>
    </row>
    <row r="451" spans="1:12" x14ac:dyDescent="0.25">
      <c r="A451" s="51"/>
      <c r="B451" s="57"/>
      <c r="C451" s="57"/>
      <c r="D451" s="57"/>
      <c r="E451" s="57"/>
      <c r="F451" s="58"/>
      <c r="G451" s="58"/>
      <c r="H451" s="58"/>
      <c r="I451" s="58"/>
      <c r="J451" s="58"/>
      <c r="K451" s="59" t="str">
        <f t="shared" si="7"/>
        <v/>
      </c>
      <c r="L451" s="57"/>
    </row>
    <row r="452" spans="1:12" x14ac:dyDescent="0.25">
      <c r="A452" s="51"/>
      <c r="B452" s="57"/>
      <c r="C452" s="57"/>
      <c r="D452" s="57"/>
      <c r="E452" s="57"/>
      <c r="F452" s="58"/>
      <c r="G452" s="58"/>
      <c r="H452" s="58"/>
      <c r="I452" s="58"/>
      <c r="J452" s="58"/>
      <c r="K452" s="59" t="str">
        <f t="shared" si="7"/>
        <v/>
      </c>
      <c r="L452" s="57"/>
    </row>
    <row r="453" spans="1:12" x14ac:dyDescent="0.25">
      <c r="A453" s="51"/>
      <c r="B453" s="57"/>
      <c r="C453" s="57"/>
      <c r="D453" s="57"/>
      <c r="E453" s="57"/>
      <c r="F453" s="58"/>
      <c r="G453" s="58"/>
      <c r="H453" s="58"/>
      <c r="I453" s="58"/>
      <c r="J453" s="58"/>
      <c r="K453" s="59" t="str">
        <f t="shared" si="7"/>
        <v/>
      </c>
      <c r="L453" s="57"/>
    </row>
    <row r="454" spans="1:12" x14ac:dyDescent="0.25">
      <c r="A454" s="51"/>
      <c r="B454" s="57"/>
      <c r="C454" s="57"/>
      <c r="D454" s="57"/>
      <c r="E454" s="57"/>
      <c r="F454" s="58"/>
      <c r="G454" s="58"/>
      <c r="H454" s="58"/>
      <c r="I454" s="58"/>
      <c r="J454" s="58"/>
      <c r="K454" s="59" t="str">
        <f t="shared" si="7"/>
        <v/>
      </c>
      <c r="L454" s="57"/>
    </row>
    <row r="455" spans="1:12" x14ac:dyDescent="0.25">
      <c r="A455" s="51"/>
      <c r="B455" s="57"/>
      <c r="C455" s="57"/>
      <c r="D455" s="57"/>
      <c r="E455" s="57"/>
      <c r="F455" s="58"/>
      <c r="G455" s="58"/>
      <c r="H455" s="58"/>
      <c r="I455" s="58"/>
      <c r="J455" s="58"/>
      <c r="K455" s="59" t="str">
        <f t="shared" si="7"/>
        <v/>
      </c>
      <c r="L455" s="57"/>
    </row>
    <row r="456" spans="1:12" x14ac:dyDescent="0.25">
      <c r="A456" s="51"/>
      <c r="B456" s="57"/>
      <c r="C456" s="57"/>
      <c r="D456" s="57"/>
      <c r="E456" s="57"/>
      <c r="F456" s="58"/>
      <c r="G456" s="58"/>
      <c r="H456" s="58"/>
      <c r="I456" s="58"/>
      <c r="J456" s="58"/>
      <c r="K456" s="59" t="str">
        <f t="shared" si="7"/>
        <v/>
      </c>
      <c r="L456" s="57"/>
    </row>
    <row r="457" spans="1:12" x14ac:dyDescent="0.25">
      <c r="A457" s="51"/>
      <c r="B457" s="57"/>
      <c r="C457" s="57"/>
      <c r="D457" s="57"/>
      <c r="E457" s="57"/>
      <c r="F457" s="58"/>
      <c r="G457" s="58"/>
      <c r="H457" s="58"/>
      <c r="I457" s="58"/>
      <c r="J457" s="58"/>
      <c r="K457" s="59" t="str">
        <f t="shared" si="7"/>
        <v/>
      </c>
      <c r="L457" s="57"/>
    </row>
    <row r="458" spans="1:12" x14ac:dyDescent="0.25">
      <c r="A458" s="51"/>
      <c r="B458" s="57"/>
      <c r="C458" s="57"/>
      <c r="D458" s="57"/>
      <c r="E458" s="57"/>
      <c r="F458" s="58"/>
      <c r="G458" s="58"/>
      <c r="H458" s="58"/>
      <c r="I458" s="58"/>
      <c r="J458" s="58"/>
      <c r="K458" s="59" t="str">
        <f t="shared" si="7"/>
        <v/>
      </c>
      <c r="L458" s="57"/>
    </row>
    <row r="459" spans="1:12" x14ac:dyDescent="0.25">
      <c r="A459" s="51"/>
      <c r="B459" s="57"/>
      <c r="C459" s="57"/>
      <c r="D459" s="57"/>
      <c r="E459" s="57"/>
      <c r="F459" s="58"/>
      <c r="G459" s="58"/>
      <c r="H459" s="58"/>
      <c r="I459" s="58"/>
      <c r="J459" s="58"/>
      <c r="K459" s="59" t="str">
        <f t="shared" si="7"/>
        <v/>
      </c>
      <c r="L459" s="57"/>
    </row>
    <row r="460" spans="1:12" x14ac:dyDescent="0.25">
      <c r="A460" s="51"/>
      <c r="B460" s="57"/>
      <c r="C460" s="57"/>
      <c r="D460" s="57"/>
      <c r="E460" s="57"/>
      <c r="F460" s="58"/>
      <c r="G460" s="58"/>
      <c r="H460" s="58"/>
      <c r="I460" s="58"/>
      <c r="J460" s="58"/>
      <c r="K460" s="59" t="str">
        <f t="shared" si="7"/>
        <v/>
      </c>
      <c r="L460" s="57"/>
    </row>
    <row r="461" spans="1:12" x14ac:dyDescent="0.25">
      <c r="A461" s="51"/>
      <c r="B461" s="57"/>
      <c r="C461" s="57"/>
      <c r="D461" s="57"/>
      <c r="E461" s="57"/>
      <c r="F461" s="58"/>
      <c r="G461" s="58"/>
      <c r="H461" s="58"/>
      <c r="I461" s="58"/>
      <c r="J461" s="58"/>
      <c r="K461" s="59" t="str">
        <f t="shared" si="7"/>
        <v/>
      </c>
      <c r="L461" s="57"/>
    </row>
    <row r="462" spans="1:12" x14ac:dyDescent="0.25">
      <c r="A462" s="51"/>
      <c r="B462" s="57"/>
      <c r="C462" s="57"/>
      <c r="D462" s="57"/>
      <c r="E462" s="57"/>
      <c r="F462" s="58"/>
      <c r="G462" s="58"/>
      <c r="H462" s="58"/>
      <c r="I462" s="58"/>
      <c r="J462" s="58"/>
      <c r="K462" s="59" t="str">
        <f t="shared" si="7"/>
        <v/>
      </c>
      <c r="L462" s="57"/>
    </row>
    <row r="463" spans="1:12" x14ac:dyDescent="0.25">
      <c r="A463" s="51"/>
      <c r="B463" s="57"/>
      <c r="C463" s="57"/>
      <c r="D463" s="57"/>
      <c r="E463" s="57"/>
      <c r="F463" s="58"/>
      <c r="G463" s="58"/>
      <c r="H463" s="58"/>
      <c r="I463" s="58"/>
      <c r="J463" s="58"/>
      <c r="K463" s="59" t="str">
        <f t="shared" si="7"/>
        <v/>
      </c>
      <c r="L463" s="57"/>
    </row>
    <row r="464" spans="1:12" x14ac:dyDescent="0.25">
      <c r="A464" s="51"/>
      <c r="B464" s="57"/>
      <c r="C464" s="57"/>
      <c r="D464" s="57"/>
      <c r="E464" s="57"/>
      <c r="F464" s="58"/>
      <c r="G464" s="58"/>
      <c r="H464" s="58"/>
      <c r="I464" s="58"/>
      <c r="J464" s="58"/>
      <c r="K464" s="59" t="str">
        <f t="shared" si="7"/>
        <v/>
      </c>
      <c r="L464" s="57"/>
    </row>
    <row r="465" spans="1:12" x14ac:dyDescent="0.25">
      <c r="A465" s="51"/>
      <c r="B465" s="57"/>
      <c r="C465" s="57"/>
      <c r="D465" s="57"/>
      <c r="E465" s="57"/>
      <c r="F465" s="58"/>
      <c r="G465" s="58"/>
      <c r="H465" s="58"/>
      <c r="I465" s="58"/>
      <c r="J465" s="58"/>
      <c r="K465" s="59" t="str">
        <f t="shared" si="7"/>
        <v/>
      </c>
      <c r="L465" s="57"/>
    </row>
    <row r="466" spans="1:12" x14ac:dyDescent="0.25">
      <c r="A466" s="51"/>
      <c r="B466" s="57"/>
      <c r="C466" s="57"/>
      <c r="D466" s="57"/>
      <c r="E466" s="57"/>
      <c r="F466" s="58"/>
      <c r="G466" s="58"/>
      <c r="H466" s="58"/>
      <c r="I466" s="58"/>
      <c r="J466" s="58"/>
      <c r="K466" s="59" t="str">
        <f t="shared" si="7"/>
        <v/>
      </c>
      <c r="L466" s="57"/>
    </row>
    <row r="467" spans="1:12" x14ac:dyDescent="0.25">
      <c r="A467" s="51"/>
      <c r="B467" s="57"/>
      <c r="C467" s="57"/>
      <c r="D467" s="57"/>
      <c r="E467" s="57"/>
      <c r="F467" s="58"/>
      <c r="G467" s="58"/>
      <c r="H467" s="58"/>
      <c r="I467" s="58"/>
      <c r="J467" s="58"/>
      <c r="K467" s="59" t="str">
        <f t="shared" si="7"/>
        <v/>
      </c>
      <c r="L467" s="57"/>
    </row>
    <row r="468" spans="1:12" x14ac:dyDescent="0.25">
      <c r="A468" s="51"/>
      <c r="B468" s="57"/>
      <c r="C468" s="57"/>
      <c r="D468" s="57"/>
      <c r="E468" s="57"/>
      <c r="F468" s="58"/>
      <c r="G468" s="58"/>
      <c r="H468" s="58"/>
      <c r="I468" s="58"/>
      <c r="J468" s="58"/>
      <c r="K468" s="59" t="str">
        <f t="shared" si="7"/>
        <v/>
      </c>
      <c r="L468" s="57"/>
    </row>
    <row r="469" spans="1:12" x14ac:dyDescent="0.25">
      <c r="A469" s="51"/>
      <c r="B469" s="57"/>
      <c r="C469" s="57"/>
      <c r="D469" s="57"/>
      <c r="E469" s="57"/>
      <c r="F469" s="58"/>
      <c r="G469" s="58"/>
      <c r="H469" s="58"/>
      <c r="I469" s="58"/>
      <c r="J469" s="58"/>
      <c r="K469" s="59" t="str">
        <f t="shared" si="7"/>
        <v/>
      </c>
      <c r="L469" s="57"/>
    </row>
    <row r="470" spans="1:12" x14ac:dyDescent="0.25">
      <c r="A470" s="51"/>
      <c r="B470" s="57"/>
      <c r="C470" s="57"/>
      <c r="D470" s="57"/>
      <c r="E470" s="57"/>
      <c r="F470" s="58"/>
      <c r="G470" s="58"/>
      <c r="H470" s="58"/>
      <c r="I470" s="58"/>
      <c r="J470" s="58"/>
      <c r="K470" s="59" t="str">
        <f t="shared" si="7"/>
        <v/>
      </c>
      <c r="L470" s="57"/>
    </row>
    <row r="471" spans="1:12" x14ac:dyDescent="0.25">
      <c r="A471" s="51"/>
      <c r="B471" s="57"/>
      <c r="C471" s="57"/>
      <c r="D471" s="57"/>
      <c r="E471" s="57"/>
      <c r="F471" s="58"/>
      <c r="G471" s="58"/>
      <c r="H471" s="58"/>
      <c r="I471" s="58"/>
      <c r="J471" s="58"/>
      <c r="K471" s="59" t="str">
        <f t="shared" si="7"/>
        <v/>
      </c>
      <c r="L471" s="57"/>
    </row>
    <row r="472" spans="1:12" x14ac:dyDescent="0.25">
      <c r="A472" s="51"/>
      <c r="B472" s="57"/>
      <c r="C472" s="57"/>
      <c r="D472" s="57"/>
      <c r="E472" s="57"/>
      <c r="F472" s="58"/>
      <c r="G472" s="58"/>
      <c r="H472" s="58"/>
      <c r="I472" s="58"/>
      <c r="J472" s="58"/>
      <c r="K472" s="59" t="str">
        <f t="shared" si="7"/>
        <v/>
      </c>
      <c r="L472" s="57"/>
    </row>
    <row r="473" spans="1:12" x14ac:dyDescent="0.25">
      <c r="A473" s="51"/>
      <c r="B473" s="57"/>
      <c r="C473" s="57"/>
      <c r="D473" s="57"/>
      <c r="E473" s="57"/>
      <c r="F473" s="58"/>
      <c r="G473" s="58"/>
      <c r="H473" s="58"/>
      <c r="I473" s="58"/>
      <c r="J473" s="58"/>
      <c r="K473" s="59" t="str">
        <f t="shared" si="7"/>
        <v/>
      </c>
      <c r="L473" s="57"/>
    </row>
    <row r="474" spans="1:12" x14ac:dyDescent="0.25">
      <c r="A474" s="51"/>
      <c r="B474" s="57"/>
      <c r="C474" s="57"/>
      <c r="D474" s="57"/>
      <c r="E474" s="57"/>
      <c r="F474" s="58"/>
      <c r="G474" s="58"/>
      <c r="H474" s="58"/>
      <c r="I474" s="58"/>
      <c r="J474" s="58"/>
      <c r="K474" s="59" t="str">
        <f t="shared" si="7"/>
        <v/>
      </c>
      <c r="L474" s="57"/>
    </row>
    <row r="475" spans="1:12" x14ac:dyDescent="0.25">
      <c r="A475" s="51"/>
      <c r="B475" s="57"/>
      <c r="C475" s="57"/>
      <c r="D475" s="57"/>
      <c r="E475" s="57"/>
      <c r="F475" s="58"/>
      <c r="G475" s="58"/>
      <c r="H475" s="58"/>
      <c r="I475" s="58"/>
      <c r="J475" s="58"/>
      <c r="K475" s="59" t="str">
        <f t="shared" si="7"/>
        <v/>
      </c>
      <c r="L475" s="57"/>
    </row>
    <row r="476" spans="1:12" x14ac:dyDescent="0.25">
      <c r="A476" s="51"/>
      <c r="B476" s="57"/>
      <c r="C476" s="57"/>
      <c r="D476" s="57"/>
      <c r="E476" s="57"/>
      <c r="F476" s="58"/>
      <c r="G476" s="58"/>
      <c r="H476" s="58"/>
      <c r="I476" s="58"/>
      <c r="J476" s="58"/>
      <c r="K476" s="59" t="str">
        <f t="shared" si="7"/>
        <v/>
      </c>
      <c r="L476" s="57"/>
    </row>
    <row r="477" spans="1:12" x14ac:dyDescent="0.25">
      <c r="A477" s="51"/>
      <c r="B477" s="57"/>
      <c r="C477" s="57"/>
      <c r="D477" s="57"/>
      <c r="E477" s="57"/>
      <c r="F477" s="58"/>
      <c r="G477" s="58"/>
      <c r="H477" s="58"/>
      <c r="I477" s="58"/>
      <c r="J477" s="58"/>
      <c r="K477" s="59" t="str">
        <f t="shared" si="7"/>
        <v/>
      </c>
      <c r="L477" s="57"/>
    </row>
    <row r="478" spans="1:12" x14ac:dyDescent="0.25">
      <c r="A478" s="51"/>
      <c r="B478" s="57"/>
      <c r="C478" s="57"/>
      <c r="D478" s="57"/>
      <c r="E478" s="57"/>
      <c r="F478" s="58"/>
      <c r="G478" s="58"/>
      <c r="H478" s="58"/>
      <c r="I478" s="58"/>
      <c r="J478" s="58"/>
      <c r="K478" s="59" t="str">
        <f t="shared" si="7"/>
        <v/>
      </c>
      <c r="L478" s="57"/>
    </row>
    <row r="479" spans="1:12" x14ac:dyDescent="0.25">
      <c r="A479" s="51"/>
      <c r="B479" s="57"/>
      <c r="C479" s="57"/>
      <c r="D479" s="57"/>
      <c r="E479" s="57"/>
      <c r="F479" s="58"/>
      <c r="G479" s="58"/>
      <c r="H479" s="58"/>
      <c r="I479" s="58"/>
      <c r="J479" s="58"/>
      <c r="K479" s="59" t="str">
        <f t="shared" si="7"/>
        <v/>
      </c>
      <c r="L479" s="57"/>
    </row>
    <row r="480" spans="1:12" x14ac:dyDescent="0.25">
      <c r="A480" s="51"/>
      <c r="B480" s="57"/>
      <c r="C480" s="57"/>
      <c r="D480" s="57"/>
      <c r="E480" s="57"/>
      <c r="F480" s="58"/>
      <c r="G480" s="58"/>
      <c r="H480" s="58"/>
      <c r="I480" s="58"/>
      <c r="J480" s="58"/>
      <c r="K480" s="59" t="str">
        <f t="shared" si="7"/>
        <v/>
      </c>
      <c r="L480" s="57"/>
    </row>
    <row r="481" spans="1:12" x14ac:dyDescent="0.25">
      <c r="A481" s="51"/>
      <c r="B481" s="57"/>
      <c r="C481" s="57"/>
      <c r="D481" s="57"/>
      <c r="E481" s="57"/>
      <c r="F481" s="58"/>
      <c r="G481" s="58"/>
      <c r="H481" s="58"/>
      <c r="I481" s="58"/>
      <c r="J481" s="58"/>
      <c r="K481" s="59" t="str">
        <f t="shared" si="7"/>
        <v/>
      </c>
      <c r="L481" s="57"/>
    </row>
    <row r="482" spans="1:12" x14ac:dyDescent="0.25">
      <c r="A482" s="51"/>
      <c r="B482" s="57"/>
      <c r="C482" s="57"/>
      <c r="D482" s="57"/>
      <c r="E482" s="57"/>
      <c r="F482" s="58"/>
      <c r="G482" s="58"/>
      <c r="H482" s="58"/>
      <c r="I482" s="58"/>
      <c r="J482" s="58"/>
      <c r="K482" s="59" t="str">
        <f t="shared" si="7"/>
        <v/>
      </c>
      <c r="L482" s="57"/>
    </row>
    <row r="483" spans="1:12" x14ac:dyDescent="0.25">
      <c r="A483" s="51"/>
      <c r="B483" s="57"/>
      <c r="C483" s="57"/>
      <c r="D483" s="57"/>
      <c r="E483" s="57"/>
      <c r="F483" s="58"/>
      <c r="G483" s="58"/>
      <c r="H483" s="58"/>
      <c r="I483" s="58"/>
      <c r="J483" s="58"/>
      <c r="K483" s="59" t="str">
        <f t="shared" si="7"/>
        <v/>
      </c>
      <c r="L483" s="57"/>
    </row>
    <row r="484" spans="1:12" x14ac:dyDescent="0.25">
      <c r="A484" s="51"/>
      <c r="B484" s="57"/>
      <c r="C484" s="57"/>
      <c r="D484" s="57"/>
      <c r="E484" s="57"/>
      <c r="F484" s="58"/>
      <c r="G484" s="58"/>
      <c r="H484" s="58"/>
      <c r="I484" s="58"/>
      <c r="J484" s="58"/>
      <c r="K484" s="59" t="str">
        <f t="shared" si="7"/>
        <v/>
      </c>
      <c r="L484" s="57"/>
    </row>
    <row r="485" spans="1:12" x14ac:dyDescent="0.25">
      <c r="A485" s="51"/>
      <c r="B485" s="57"/>
      <c r="C485" s="57"/>
      <c r="D485" s="57"/>
      <c r="E485" s="57"/>
      <c r="F485" s="58"/>
      <c r="G485" s="58"/>
      <c r="H485" s="58"/>
      <c r="I485" s="58"/>
      <c r="J485" s="58"/>
      <c r="K485" s="59" t="str">
        <f t="shared" si="7"/>
        <v/>
      </c>
      <c r="L485" s="57"/>
    </row>
    <row r="486" spans="1:12" x14ac:dyDescent="0.25">
      <c r="A486" s="51"/>
      <c r="B486" s="57"/>
      <c r="C486" s="57"/>
      <c r="D486" s="57"/>
      <c r="E486" s="57"/>
      <c r="F486" s="58"/>
      <c r="G486" s="58"/>
      <c r="H486" s="58"/>
      <c r="I486" s="58"/>
      <c r="J486" s="58"/>
      <c r="K486" s="59" t="str">
        <f t="shared" si="7"/>
        <v/>
      </c>
      <c r="L486" s="57"/>
    </row>
    <row r="487" spans="1:12" x14ac:dyDescent="0.25">
      <c r="A487" s="51"/>
      <c r="B487" s="57"/>
      <c r="C487" s="57"/>
      <c r="D487" s="57"/>
      <c r="E487" s="57"/>
      <c r="F487" s="58"/>
      <c r="G487" s="58"/>
      <c r="H487" s="58"/>
      <c r="I487" s="58"/>
      <c r="J487" s="58"/>
      <c r="K487" s="59" t="str">
        <f t="shared" si="7"/>
        <v/>
      </c>
      <c r="L487" s="57"/>
    </row>
    <row r="488" spans="1:12" x14ac:dyDescent="0.25">
      <c r="A488" s="51"/>
      <c r="B488" s="57"/>
      <c r="C488" s="57"/>
      <c r="D488" s="57"/>
      <c r="E488" s="57"/>
      <c r="F488" s="58"/>
      <c r="G488" s="58"/>
      <c r="H488" s="58"/>
      <c r="I488" s="58"/>
      <c r="J488" s="58"/>
      <c r="K488" s="59" t="str">
        <f t="shared" si="7"/>
        <v/>
      </c>
      <c r="L488" s="57"/>
    </row>
    <row r="489" spans="1:12" x14ac:dyDescent="0.25">
      <c r="A489" s="51"/>
      <c r="B489" s="57"/>
      <c r="C489" s="57"/>
      <c r="D489" s="57"/>
      <c r="E489" s="57"/>
      <c r="F489" s="58"/>
      <c r="G489" s="58"/>
      <c r="H489" s="58"/>
      <c r="I489" s="58"/>
      <c r="J489" s="58"/>
      <c r="K489" s="59" t="str">
        <f t="shared" si="7"/>
        <v/>
      </c>
      <c r="L489" s="57"/>
    </row>
    <row r="490" spans="1:12" x14ac:dyDescent="0.25">
      <c r="A490" s="51"/>
      <c r="B490" s="57"/>
      <c r="C490" s="57"/>
      <c r="D490" s="57"/>
      <c r="E490" s="57"/>
      <c r="F490" s="58"/>
      <c r="G490" s="58"/>
      <c r="H490" s="58"/>
      <c r="I490" s="58"/>
      <c r="J490" s="58"/>
      <c r="K490" s="59" t="str">
        <f t="shared" si="7"/>
        <v/>
      </c>
      <c r="L490" s="57"/>
    </row>
    <row r="491" spans="1:12" x14ac:dyDescent="0.25">
      <c r="A491" s="51"/>
      <c r="B491" s="57"/>
      <c r="C491" s="57"/>
      <c r="D491" s="57"/>
      <c r="E491" s="57"/>
      <c r="F491" s="58"/>
      <c r="G491" s="58"/>
      <c r="H491" s="58"/>
      <c r="I491" s="58"/>
      <c r="J491" s="58"/>
      <c r="K491" s="59" t="str">
        <f t="shared" si="7"/>
        <v/>
      </c>
      <c r="L491" s="57"/>
    </row>
    <row r="492" spans="1:12" x14ac:dyDescent="0.25">
      <c r="A492" s="51"/>
      <c r="B492" s="57"/>
      <c r="C492" s="57"/>
      <c r="D492" s="57"/>
      <c r="E492" s="57"/>
      <c r="F492" s="58"/>
      <c r="G492" s="58"/>
      <c r="H492" s="58"/>
      <c r="I492" s="58"/>
      <c r="J492" s="58"/>
      <c r="K492" s="59" t="str">
        <f t="shared" si="7"/>
        <v/>
      </c>
      <c r="L492" s="57"/>
    </row>
    <row r="493" spans="1:12" x14ac:dyDescent="0.25">
      <c r="A493" s="51"/>
      <c r="B493" s="57"/>
      <c r="C493" s="57"/>
      <c r="D493" s="57"/>
      <c r="E493" s="57"/>
      <c r="F493" s="58"/>
      <c r="G493" s="58"/>
      <c r="H493" s="58"/>
      <c r="I493" s="58"/>
      <c r="J493" s="58"/>
      <c r="K493" s="59" t="str">
        <f t="shared" si="7"/>
        <v/>
      </c>
      <c r="L493" s="57"/>
    </row>
    <row r="494" spans="1:12" x14ac:dyDescent="0.25">
      <c r="A494" s="51"/>
      <c r="B494" s="57"/>
      <c r="C494" s="57"/>
      <c r="D494" s="57"/>
      <c r="E494" s="57"/>
      <c r="F494" s="58"/>
      <c r="G494" s="58"/>
      <c r="H494" s="58"/>
      <c r="I494" s="58"/>
      <c r="J494" s="58"/>
      <c r="K494" s="59" t="str">
        <f t="shared" si="7"/>
        <v/>
      </c>
      <c r="L494" s="57"/>
    </row>
    <row r="495" spans="1:12" x14ac:dyDescent="0.25">
      <c r="A495" s="51"/>
      <c r="B495" s="57"/>
      <c r="C495" s="57"/>
      <c r="D495" s="57"/>
      <c r="E495" s="57"/>
      <c r="F495" s="58"/>
      <c r="G495" s="58"/>
      <c r="H495" s="58"/>
      <c r="I495" s="58"/>
      <c r="J495" s="58"/>
      <c r="K495" s="59" t="str">
        <f t="shared" si="7"/>
        <v/>
      </c>
      <c r="L495" s="57"/>
    </row>
    <row r="496" spans="1:12" x14ac:dyDescent="0.25">
      <c r="A496" s="51"/>
      <c r="B496" s="57"/>
      <c r="C496" s="57"/>
      <c r="D496" s="57"/>
      <c r="E496" s="57"/>
      <c r="F496" s="58"/>
      <c r="G496" s="58"/>
      <c r="H496" s="58"/>
      <c r="I496" s="58"/>
      <c r="J496" s="58"/>
      <c r="K496" s="59" t="str">
        <f t="shared" si="7"/>
        <v/>
      </c>
      <c r="L496" s="57"/>
    </row>
    <row r="497" spans="1:12" x14ac:dyDescent="0.25">
      <c r="A497" s="51"/>
      <c r="B497" s="57"/>
      <c r="C497" s="57"/>
      <c r="D497" s="57"/>
      <c r="E497" s="57"/>
      <c r="F497" s="58"/>
      <c r="G497" s="58"/>
      <c r="H497" s="58"/>
      <c r="I497" s="58"/>
      <c r="J497" s="58"/>
      <c r="K497" s="59" t="str">
        <f t="shared" si="7"/>
        <v/>
      </c>
      <c r="L497" s="57"/>
    </row>
    <row r="498" spans="1:12" x14ac:dyDescent="0.25">
      <c r="A498" s="51"/>
      <c r="B498" s="57"/>
      <c r="C498" s="57"/>
      <c r="D498" s="57"/>
      <c r="E498" s="57"/>
      <c r="F498" s="58"/>
      <c r="G498" s="58"/>
      <c r="H498" s="58"/>
      <c r="I498" s="58"/>
      <c r="J498" s="58"/>
      <c r="K498" s="59" t="str">
        <f t="shared" si="7"/>
        <v/>
      </c>
      <c r="L498" s="57"/>
    </row>
    <row r="499" spans="1:12" x14ac:dyDescent="0.25">
      <c r="A499" s="51"/>
      <c r="B499" s="57"/>
      <c r="C499" s="57"/>
      <c r="D499" s="57"/>
      <c r="E499" s="57"/>
      <c r="F499" s="58"/>
      <c r="G499" s="58"/>
      <c r="H499" s="58"/>
      <c r="I499" s="58"/>
      <c r="J499" s="58"/>
      <c r="K499" s="59" t="str">
        <f t="shared" si="7"/>
        <v/>
      </c>
      <c r="L499" s="57"/>
    </row>
    <row r="500" spans="1:12" x14ac:dyDescent="0.25">
      <c r="A500" s="51"/>
      <c r="B500" s="57"/>
      <c r="C500" s="57"/>
      <c r="D500" s="57"/>
      <c r="E500" s="57"/>
      <c r="F500" s="58"/>
      <c r="G500" s="58"/>
      <c r="H500" s="58"/>
      <c r="I500" s="58"/>
      <c r="J500" s="58"/>
      <c r="K500" s="59" t="str">
        <f t="shared" si="7"/>
        <v/>
      </c>
      <c r="L500" s="57"/>
    </row>
    <row r="501" spans="1:12" x14ac:dyDescent="0.25">
      <c r="A501" s="51"/>
      <c r="B501" s="57"/>
      <c r="C501" s="57"/>
      <c r="D501" s="57"/>
      <c r="E501" s="57"/>
      <c r="F501" s="58"/>
      <c r="G501" s="58"/>
      <c r="H501" s="58"/>
      <c r="I501" s="58"/>
      <c r="J501" s="58"/>
      <c r="K501" s="59" t="str">
        <f t="shared" si="7"/>
        <v/>
      </c>
      <c r="L501" s="57"/>
    </row>
    <row r="502" spans="1:12" x14ac:dyDescent="0.25">
      <c r="A502" s="51"/>
      <c r="B502" s="57"/>
      <c r="C502" s="57"/>
      <c r="D502" s="57"/>
      <c r="E502" s="57"/>
      <c r="F502" s="58"/>
      <c r="G502" s="58"/>
      <c r="H502" s="58"/>
      <c r="I502" s="58"/>
      <c r="J502" s="58"/>
      <c r="K502" s="59" t="str">
        <f t="shared" si="7"/>
        <v/>
      </c>
      <c r="L502" s="57"/>
    </row>
    <row r="503" spans="1:12" x14ac:dyDescent="0.25">
      <c r="A503" s="51"/>
      <c r="B503" s="57"/>
      <c r="C503" s="57"/>
      <c r="D503" s="57"/>
      <c r="E503" s="57"/>
      <c r="F503" s="58"/>
      <c r="G503" s="58"/>
      <c r="H503" s="58"/>
      <c r="I503" s="58"/>
      <c r="J503" s="58"/>
      <c r="K503" s="59" t="str">
        <f t="shared" si="7"/>
        <v/>
      </c>
      <c r="L503" s="57"/>
    </row>
    <row r="504" spans="1:12" x14ac:dyDescent="0.25">
      <c r="A504" s="51"/>
      <c r="B504" s="57"/>
      <c r="C504" s="57"/>
      <c r="D504" s="57"/>
      <c r="E504" s="57"/>
      <c r="F504" s="58"/>
      <c r="G504" s="58"/>
      <c r="H504" s="58"/>
      <c r="I504" s="58"/>
      <c r="J504" s="58"/>
      <c r="K504" s="59" t="str">
        <f t="shared" si="7"/>
        <v/>
      </c>
      <c r="L504" s="57"/>
    </row>
    <row r="505" spans="1:12" x14ac:dyDescent="0.25">
      <c r="A505" s="51"/>
      <c r="B505" s="57"/>
      <c r="C505" s="57"/>
      <c r="D505" s="57"/>
      <c r="E505" s="57"/>
      <c r="F505" s="58"/>
      <c r="G505" s="58"/>
      <c r="H505" s="58"/>
      <c r="I505" s="58"/>
      <c r="J505" s="58"/>
      <c r="K505" s="59" t="str">
        <f t="shared" si="7"/>
        <v/>
      </c>
      <c r="L505" s="57"/>
    </row>
    <row r="506" spans="1:12" x14ac:dyDescent="0.25">
      <c r="A506" s="57"/>
      <c r="B506" s="57"/>
      <c r="C506" s="57"/>
      <c r="D506" s="57"/>
      <c r="E506" s="57"/>
      <c r="F506" s="58"/>
      <c r="G506" s="58"/>
      <c r="H506" s="58"/>
      <c r="I506" s="58"/>
      <c r="J506" s="58"/>
      <c r="K506" s="59"/>
      <c r="L506" s="57"/>
    </row>
    <row r="507" spans="1:12" x14ac:dyDescent="0.25">
      <c r="A507" s="57"/>
      <c r="B507" s="57"/>
      <c r="C507" s="57"/>
      <c r="D507" s="57"/>
      <c r="E507" s="57"/>
      <c r="F507" s="58"/>
      <c r="G507" s="58"/>
      <c r="H507" s="58"/>
      <c r="I507" s="58"/>
      <c r="J507" s="58"/>
      <c r="K507" s="59"/>
      <c r="L507" s="57"/>
    </row>
    <row r="508" spans="1:12" x14ac:dyDescent="0.25">
      <c r="A508" s="57"/>
      <c r="B508" s="57"/>
      <c r="C508" s="57"/>
      <c r="D508" s="57"/>
      <c r="E508" s="57"/>
      <c r="F508" s="58"/>
      <c r="G508" s="58"/>
      <c r="H508" s="58"/>
      <c r="I508" s="58"/>
      <c r="J508" s="58"/>
      <c r="K508" s="59"/>
      <c r="L508" s="57"/>
    </row>
    <row r="509" spans="1:12" x14ac:dyDescent="0.25">
      <c r="A509" s="57"/>
      <c r="B509" s="57"/>
      <c r="C509" s="57"/>
      <c r="D509" s="57"/>
      <c r="E509" s="57"/>
      <c r="F509" s="58"/>
      <c r="G509" s="58"/>
      <c r="H509" s="58"/>
      <c r="I509" s="58"/>
      <c r="J509" s="58"/>
      <c r="K509" s="59"/>
      <c r="L509" s="57"/>
    </row>
    <row r="510" spans="1:12" x14ac:dyDescent="0.25">
      <c r="A510" s="57"/>
      <c r="B510" s="57"/>
      <c r="C510" s="57"/>
      <c r="D510" s="57"/>
      <c r="E510" s="57"/>
      <c r="F510" s="58"/>
      <c r="G510" s="58"/>
      <c r="H510" s="58"/>
      <c r="I510" s="58"/>
      <c r="J510" s="58"/>
      <c r="K510" s="59"/>
      <c r="L510" s="57"/>
    </row>
    <row r="511" spans="1:12" x14ac:dyDescent="0.25">
      <c r="A511" s="57"/>
      <c r="B511" s="57"/>
      <c r="C511" s="57"/>
      <c r="D511" s="57"/>
      <c r="E511" s="57"/>
      <c r="F511" s="58"/>
      <c r="G511" s="58"/>
      <c r="H511" s="58"/>
      <c r="I511" s="58"/>
      <c r="J511" s="58"/>
      <c r="K511" s="59"/>
      <c r="L511" s="57"/>
    </row>
    <row r="512" spans="1:12" x14ac:dyDescent="0.25">
      <c r="A512" s="57"/>
      <c r="B512" s="57"/>
      <c r="C512" s="57"/>
      <c r="D512" s="57"/>
      <c r="E512" s="57"/>
      <c r="F512" s="58"/>
      <c r="G512" s="58"/>
      <c r="H512" s="58"/>
      <c r="I512" s="58"/>
      <c r="J512" s="58"/>
      <c r="K512" s="59"/>
      <c r="L512" s="57"/>
    </row>
    <row r="513" spans="1:12" x14ac:dyDescent="0.25">
      <c r="A513" s="57"/>
      <c r="B513" s="57"/>
      <c r="C513" s="57"/>
      <c r="D513" s="57"/>
      <c r="E513" s="57"/>
      <c r="F513" s="58"/>
      <c r="G513" s="58"/>
      <c r="H513" s="58"/>
      <c r="I513" s="58"/>
      <c r="J513" s="58"/>
      <c r="K513" s="59"/>
      <c r="L513" s="57"/>
    </row>
    <row r="514" spans="1:12" x14ac:dyDescent="0.25">
      <c r="A514" s="57"/>
      <c r="B514" s="57"/>
      <c r="C514" s="57"/>
      <c r="D514" s="57"/>
      <c r="E514" s="57"/>
      <c r="F514" s="58"/>
      <c r="G514" s="58"/>
      <c r="H514" s="58"/>
      <c r="I514" s="58"/>
      <c r="J514" s="58"/>
      <c r="K514" s="59"/>
      <c r="L514" s="57"/>
    </row>
    <row r="515" spans="1:12" x14ac:dyDescent="0.25">
      <c r="A515" s="57"/>
      <c r="B515" s="57"/>
      <c r="C515" s="57"/>
      <c r="D515" s="57"/>
      <c r="E515" s="57"/>
      <c r="F515" s="58"/>
      <c r="G515" s="58"/>
      <c r="H515" s="58"/>
      <c r="I515" s="58"/>
      <c r="J515" s="58"/>
      <c r="K515" s="59"/>
      <c r="L515" s="57"/>
    </row>
    <row r="516" spans="1:12" x14ac:dyDescent="0.25">
      <c r="A516" s="57"/>
      <c r="B516" s="57"/>
      <c r="C516" s="57"/>
      <c r="D516" s="57"/>
      <c r="E516" s="57"/>
      <c r="F516" s="58"/>
      <c r="G516" s="58"/>
      <c r="H516" s="58"/>
      <c r="I516" s="58"/>
      <c r="J516" s="58"/>
      <c r="K516" s="59"/>
      <c r="L516" s="57"/>
    </row>
    <row r="517" spans="1:12" x14ac:dyDescent="0.25">
      <c r="A517" s="57"/>
      <c r="B517" s="57"/>
      <c r="C517" s="57"/>
      <c r="D517" s="57"/>
      <c r="E517" s="57"/>
      <c r="F517" s="58"/>
      <c r="G517" s="58"/>
      <c r="H517" s="58"/>
      <c r="I517" s="58"/>
      <c r="J517" s="58"/>
      <c r="K517" s="59"/>
      <c r="L517" s="57"/>
    </row>
    <row r="518" spans="1:12" x14ac:dyDescent="0.25">
      <c r="A518" s="57"/>
      <c r="B518" s="57"/>
      <c r="C518" s="57"/>
      <c r="D518" s="57"/>
      <c r="E518" s="57"/>
      <c r="F518" s="58"/>
      <c r="G518" s="58"/>
      <c r="H518" s="58"/>
      <c r="I518" s="58"/>
      <c r="J518" s="58"/>
      <c r="K518" s="59"/>
      <c r="L518" s="57"/>
    </row>
    <row r="519" spans="1:12" x14ac:dyDescent="0.25">
      <c r="A519" s="57"/>
      <c r="B519" s="57"/>
      <c r="C519" s="57"/>
      <c r="D519" s="57"/>
      <c r="E519" s="57"/>
      <c r="F519" s="58"/>
      <c r="G519" s="58"/>
      <c r="H519" s="58"/>
      <c r="I519" s="58"/>
      <c r="J519" s="58"/>
      <c r="K519" s="59"/>
      <c r="L519" s="57"/>
    </row>
    <row r="520" spans="1:12" x14ac:dyDescent="0.25">
      <c r="A520" s="57"/>
      <c r="B520" s="57"/>
      <c r="C520" s="57"/>
      <c r="D520" s="57"/>
      <c r="E520" s="57"/>
      <c r="F520" s="58"/>
      <c r="G520" s="58"/>
      <c r="H520" s="58"/>
      <c r="I520" s="58"/>
      <c r="J520" s="58"/>
      <c r="K520" s="59"/>
      <c r="L520" s="57"/>
    </row>
    <row r="521" spans="1:12" x14ac:dyDescent="0.25">
      <c r="A521" s="57"/>
      <c r="B521" s="57"/>
      <c r="C521" s="57"/>
      <c r="D521" s="57"/>
      <c r="E521" s="57"/>
      <c r="F521" s="58"/>
      <c r="G521" s="58"/>
      <c r="H521" s="58"/>
      <c r="I521" s="58"/>
      <c r="J521" s="58"/>
      <c r="K521" s="59"/>
      <c r="L521" s="57"/>
    </row>
    <row r="522" spans="1:12" x14ac:dyDescent="0.25">
      <c r="A522" s="57"/>
      <c r="B522" s="57"/>
      <c r="C522" s="57"/>
      <c r="D522" s="57"/>
      <c r="E522" s="57"/>
      <c r="F522" s="58"/>
      <c r="G522" s="58"/>
      <c r="H522" s="58"/>
      <c r="I522" s="58"/>
      <c r="J522" s="58"/>
      <c r="K522" s="59"/>
      <c r="L522" s="57"/>
    </row>
    <row r="523" spans="1:12" x14ac:dyDescent="0.25">
      <c r="A523" s="57"/>
      <c r="B523" s="57"/>
      <c r="C523" s="57"/>
      <c r="D523" s="57"/>
      <c r="E523" s="57"/>
      <c r="F523" s="58"/>
      <c r="G523" s="58"/>
      <c r="H523" s="58"/>
      <c r="I523" s="58"/>
      <c r="J523" s="58"/>
      <c r="K523" s="59"/>
      <c r="L523" s="57"/>
    </row>
    <row r="524" spans="1:12" x14ac:dyDescent="0.25">
      <c r="A524" s="57"/>
      <c r="B524" s="57"/>
      <c r="C524" s="57"/>
      <c r="D524" s="57"/>
      <c r="E524" s="57"/>
      <c r="F524" s="58"/>
      <c r="G524" s="58"/>
      <c r="H524" s="58"/>
      <c r="I524" s="58"/>
      <c r="J524" s="58"/>
      <c r="K524" s="59"/>
      <c r="L524" s="57"/>
    </row>
    <row r="525" spans="1:12" x14ac:dyDescent="0.25">
      <c r="A525" s="57"/>
      <c r="B525" s="57"/>
      <c r="C525" s="57"/>
      <c r="D525" s="57"/>
      <c r="E525" s="57"/>
      <c r="F525" s="58"/>
      <c r="G525" s="58"/>
      <c r="H525" s="58"/>
      <c r="I525" s="58"/>
      <c r="J525" s="58"/>
      <c r="K525" s="59"/>
      <c r="L525" s="57"/>
    </row>
    <row r="526" spans="1:12" x14ac:dyDescent="0.25">
      <c r="A526" s="57"/>
      <c r="B526" s="57"/>
      <c r="C526" s="57"/>
      <c r="D526" s="57"/>
      <c r="E526" s="57"/>
      <c r="F526" s="58"/>
      <c r="G526" s="58"/>
      <c r="H526" s="58"/>
      <c r="I526" s="58"/>
      <c r="J526" s="58"/>
      <c r="K526" s="59"/>
      <c r="L526" s="57"/>
    </row>
    <row r="527" spans="1:12" x14ac:dyDescent="0.25">
      <c r="A527" s="57"/>
      <c r="B527" s="57"/>
      <c r="C527" s="57"/>
      <c r="D527" s="57"/>
      <c r="E527" s="57"/>
      <c r="F527" s="58"/>
      <c r="G527" s="58"/>
      <c r="H527" s="58"/>
      <c r="I527" s="58"/>
      <c r="J527" s="58"/>
      <c r="K527" s="59"/>
      <c r="L527" s="57"/>
    </row>
    <row r="528" spans="1:12" x14ac:dyDescent="0.25">
      <c r="A528" s="57"/>
      <c r="B528" s="57"/>
      <c r="C528" s="57"/>
      <c r="D528" s="57"/>
      <c r="E528" s="57"/>
      <c r="F528" s="58"/>
      <c r="G528" s="58"/>
      <c r="H528" s="58"/>
      <c r="I528" s="58"/>
      <c r="J528" s="58"/>
      <c r="K528" s="59"/>
      <c r="L528" s="57"/>
    </row>
    <row r="529" spans="1:12" x14ac:dyDescent="0.25">
      <c r="A529" s="57"/>
      <c r="B529" s="57"/>
      <c r="C529" s="57"/>
      <c r="D529" s="57"/>
      <c r="E529" s="57"/>
      <c r="F529" s="58"/>
      <c r="G529" s="58"/>
      <c r="H529" s="58"/>
      <c r="I529" s="58"/>
      <c r="J529" s="58"/>
      <c r="K529" s="59"/>
      <c r="L529" s="57"/>
    </row>
    <row r="530" spans="1:12" x14ac:dyDescent="0.25">
      <c r="A530" s="57"/>
      <c r="B530" s="57"/>
      <c r="C530" s="57"/>
      <c r="D530" s="57"/>
      <c r="E530" s="57"/>
      <c r="F530" s="58"/>
      <c r="G530" s="58"/>
      <c r="H530" s="58"/>
      <c r="I530" s="58"/>
      <c r="J530" s="58"/>
      <c r="K530" s="59"/>
      <c r="L530" s="57"/>
    </row>
    <row r="531" spans="1:12" x14ac:dyDescent="0.25">
      <c r="A531" s="57"/>
      <c r="B531" s="57"/>
      <c r="C531" s="57"/>
      <c r="D531" s="57"/>
      <c r="E531" s="57"/>
      <c r="F531" s="58"/>
      <c r="G531" s="58"/>
      <c r="H531" s="58"/>
      <c r="I531" s="58"/>
      <c r="J531" s="58"/>
      <c r="K531" s="59"/>
      <c r="L531" s="57"/>
    </row>
    <row r="532" spans="1:12" x14ac:dyDescent="0.25">
      <c r="A532" s="57"/>
      <c r="B532" s="57"/>
      <c r="C532" s="57"/>
      <c r="D532" s="57"/>
      <c r="E532" s="57"/>
      <c r="F532" s="58"/>
      <c r="G532" s="58"/>
      <c r="H532" s="58"/>
      <c r="I532" s="58"/>
      <c r="J532" s="58"/>
      <c r="K532" s="59"/>
      <c r="L532" s="57"/>
    </row>
    <row r="533" spans="1:12" x14ac:dyDescent="0.25">
      <c r="A533" s="57"/>
      <c r="B533" s="57"/>
      <c r="C533" s="57"/>
      <c r="D533" s="57"/>
      <c r="E533" s="57"/>
      <c r="F533" s="58"/>
      <c r="G533" s="58"/>
      <c r="H533" s="58"/>
      <c r="I533" s="58"/>
      <c r="J533" s="58"/>
      <c r="K533" s="59"/>
      <c r="L533" s="57"/>
    </row>
    <row r="534" spans="1:12" x14ac:dyDescent="0.25">
      <c r="A534" s="57"/>
      <c r="B534" s="57"/>
      <c r="C534" s="57"/>
      <c r="D534" s="57"/>
      <c r="E534" s="57"/>
      <c r="F534" s="58"/>
      <c r="G534" s="58"/>
      <c r="H534" s="58"/>
      <c r="I534" s="58"/>
      <c r="J534" s="58"/>
      <c r="K534" s="59"/>
      <c r="L534" s="57"/>
    </row>
    <row r="535" spans="1:12" x14ac:dyDescent="0.25">
      <c r="A535" s="57"/>
      <c r="B535" s="57"/>
      <c r="C535" s="57"/>
      <c r="D535" s="57"/>
      <c r="E535" s="57"/>
      <c r="F535" s="58"/>
      <c r="G535" s="58"/>
      <c r="H535" s="58"/>
      <c r="I535" s="58"/>
      <c r="J535" s="58"/>
      <c r="K535" s="59"/>
      <c r="L535" s="57"/>
    </row>
    <row r="536" spans="1:12" x14ac:dyDescent="0.25">
      <c r="A536" s="57"/>
      <c r="B536" s="57"/>
      <c r="C536" s="57"/>
      <c r="D536" s="57"/>
      <c r="E536" s="57"/>
      <c r="F536" s="58"/>
      <c r="G536" s="58"/>
      <c r="H536" s="58"/>
      <c r="I536" s="58"/>
      <c r="J536" s="58"/>
      <c r="K536" s="59"/>
      <c r="L536" s="57"/>
    </row>
    <row r="537" spans="1:12" x14ac:dyDescent="0.25">
      <c r="A537" s="57"/>
      <c r="B537" s="57"/>
      <c r="C537" s="57"/>
      <c r="D537" s="57"/>
      <c r="E537" s="57"/>
      <c r="F537" s="58"/>
      <c r="G537" s="58"/>
      <c r="H537" s="58"/>
      <c r="I537" s="58"/>
      <c r="J537" s="58"/>
      <c r="K537" s="59"/>
      <c r="L537" s="57"/>
    </row>
    <row r="538" spans="1:12" x14ac:dyDescent="0.25">
      <c r="A538" s="57"/>
      <c r="B538" s="57"/>
      <c r="C538" s="57"/>
      <c r="D538" s="57"/>
      <c r="E538" s="57"/>
      <c r="F538" s="58"/>
      <c r="G538" s="58"/>
      <c r="H538" s="58"/>
      <c r="I538" s="58"/>
      <c r="J538" s="58"/>
      <c r="K538" s="59"/>
      <c r="L538" s="57"/>
    </row>
    <row r="539" spans="1:12" x14ac:dyDescent="0.25">
      <c r="A539" s="57"/>
      <c r="B539" s="57"/>
      <c r="C539" s="57"/>
      <c r="D539" s="57"/>
      <c r="E539" s="57"/>
      <c r="F539" s="58"/>
      <c r="G539" s="58"/>
      <c r="H539" s="58"/>
      <c r="I539" s="58"/>
      <c r="J539" s="58"/>
      <c r="K539" s="59"/>
      <c r="L539" s="57"/>
    </row>
    <row r="540" spans="1:12" x14ac:dyDescent="0.25">
      <c r="A540" s="57"/>
      <c r="B540" s="57"/>
      <c r="C540" s="57"/>
      <c r="D540" s="57"/>
      <c r="E540" s="57"/>
      <c r="F540" s="58"/>
      <c r="G540" s="58"/>
      <c r="H540" s="58"/>
      <c r="I540" s="58"/>
      <c r="J540" s="58"/>
      <c r="K540" s="59"/>
      <c r="L540" s="57"/>
    </row>
    <row r="541" spans="1:12" x14ac:dyDescent="0.25">
      <c r="A541" s="57"/>
      <c r="B541" s="57"/>
      <c r="C541" s="57"/>
      <c r="D541" s="57"/>
      <c r="E541" s="57"/>
      <c r="F541" s="58"/>
      <c r="G541" s="58"/>
      <c r="H541" s="58"/>
      <c r="I541" s="58"/>
      <c r="J541" s="58"/>
      <c r="K541" s="59"/>
      <c r="L541" s="57"/>
    </row>
    <row r="542" spans="1:12" x14ac:dyDescent="0.25">
      <c r="A542" s="57"/>
      <c r="B542" s="57"/>
      <c r="C542" s="57"/>
      <c r="D542" s="57"/>
      <c r="E542" s="57"/>
      <c r="F542" s="58"/>
      <c r="G542" s="58"/>
      <c r="H542" s="58"/>
      <c r="I542" s="58"/>
      <c r="J542" s="58"/>
      <c r="K542" s="59"/>
      <c r="L542" s="57"/>
    </row>
    <row r="543" spans="1:12" x14ac:dyDescent="0.25">
      <c r="A543" s="57"/>
      <c r="B543" s="57"/>
      <c r="C543" s="57"/>
      <c r="D543" s="57"/>
      <c r="E543" s="57"/>
      <c r="F543" s="58"/>
      <c r="G543" s="58"/>
      <c r="H543" s="58"/>
      <c r="I543" s="58"/>
      <c r="J543" s="58"/>
      <c r="K543" s="59"/>
      <c r="L543" s="57"/>
    </row>
    <row r="544" spans="1:12" x14ac:dyDescent="0.25">
      <c r="A544" s="57"/>
      <c r="B544" s="57"/>
      <c r="C544" s="57"/>
      <c r="D544" s="57"/>
      <c r="E544" s="57"/>
      <c r="F544" s="58"/>
      <c r="G544" s="58"/>
      <c r="H544" s="58"/>
      <c r="I544" s="58"/>
      <c r="J544" s="58"/>
      <c r="K544" s="59"/>
      <c r="L544" s="57"/>
    </row>
    <row r="545" spans="1:12" x14ac:dyDescent="0.25">
      <c r="A545" s="57"/>
      <c r="B545" s="57"/>
      <c r="C545" s="57"/>
      <c r="D545" s="57"/>
      <c r="E545" s="57"/>
      <c r="F545" s="58"/>
      <c r="G545" s="58"/>
      <c r="H545" s="58"/>
      <c r="I545" s="58"/>
      <c r="J545" s="58"/>
      <c r="K545" s="59"/>
      <c r="L545" s="57"/>
    </row>
    <row r="546" spans="1:12" x14ac:dyDescent="0.25">
      <c r="A546" s="57"/>
      <c r="B546" s="57"/>
      <c r="C546" s="57"/>
      <c r="D546" s="57"/>
      <c r="E546" s="57"/>
      <c r="F546" s="58"/>
      <c r="G546" s="58"/>
      <c r="H546" s="58"/>
      <c r="I546" s="58"/>
      <c r="J546" s="58"/>
      <c r="K546" s="59"/>
      <c r="L546" s="57"/>
    </row>
    <row r="547" spans="1:12" x14ac:dyDescent="0.25">
      <c r="A547" s="57"/>
      <c r="B547" s="57"/>
      <c r="C547" s="57"/>
      <c r="D547" s="57"/>
      <c r="E547" s="57"/>
      <c r="F547" s="58"/>
      <c r="G547" s="58"/>
      <c r="H547" s="58"/>
      <c r="I547" s="58"/>
      <c r="J547" s="58"/>
      <c r="K547" s="59"/>
      <c r="L547" s="57"/>
    </row>
    <row r="548" spans="1:12" x14ac:dyDescent="0.25">
      <c r="A548" s="57"/>
      <c r="B548" s="57"/>
      <c r="C548" s="57"/>
      <c r="D548" s="57"/>
      <c r="E548" s="57"/>
      <c r="F548" s="58"/>
      <c r="G548" s="58"/>
      <c r="H548" s="58"/>
      <c r="I548" s="58"/>
      <c r="J548" s="58"/>
      <c r="K548" s="59"/>
      <c r="L548" s="57"/>
    </row>
    <row r="549" spans="1:12" x14ac:dyDescent="0.25">
      <c r="A549" s="57"/>
      <c r="B549" s="57"/>
      <c r="C549" s="57"/>
      <c r="D549" s="57"/>
      <c r="E549" s="57"/>
      <c r="F549" s="58"/>
      <c r="G549" s="58"/>
      <c r="H549" s="58"/>
      <c r="I549" s="58"/>
      <c r="J549" s="58"/>
      <c r="K549" s="59"/>
      <c r="L549" s="57"/>
    </row>
    <row r="550" spans="1:12" x14ac:dyDescent="0.25">
      <c r="A550" s="57"/>
      <c r="B550" s="57"/>
      <c r="C550" s="57"/>
      <c r="D550" s="57"/>
      <c r="E550" s="57"/>
      <c r="F550" s="58"/>
      <c r="G550" s="58"/>
      <c r="H550" s="58"/>
      <c r="I550" s="58"/>
      <c r="J550" s="58"/>
      <c r="K550" s="59"/>
      <c r="L550" s="57"/>
    </row>
    <row r="551" spans="1:12" x14ac:dyDescent="0.25">
      <c r="A551" s="57"/>
      <c r="B551" s="57"/>
      <c r="C551" s="57"/>
      <c r="D551" s="57"/>
      <c r="E551" s="57"/>
      <c r="F551" s="58"/>
      <c r="G551" s="58"/>
      <c r="H551" s="58"/>
      <c r="I551" s="58"/>
      <c r="J551" s="58"/>
      <c r="K551" s="59"/>
      <c r="L551" s="57"/>
    </row>
    <row r="552" spans="1:12" x14ac:dyDescent="0.25">
      <c r="A552" s="57"/>
      <c r="B552" s="57"/>
      <c r="C552" s="57"/>
      <c r="D552" s="57"/>
      <c r="E552" s="57"/>
      <c r="F552" s="58"/>
      <c r="G552" s="58"/>
      <c r="H552" s="58"/>
      <c r="I552" s="58"/>
      <c r="J552" s="58"/>
      <c r="K552" s="59"/>
      <c r="L552" s="57"/>
    </row>
    <row r="553" spans="1:12" x14ac:dyDescent="0.25">
      <c r="A553" s="57"/>
      <c r="B553" s="57"/>
      <c r="C553" s="57"/>
      <c r="D553" s="57"/>
      <c r="E553" s="57"/>
      <c r="F553" s="58"/>
      <c r="G553" s="58"/>
      <c r="H553" s="58"/>
      <c r="I553" s="58"/>
      <c r="J553" s="58"/>
      <c r="K553" s="59"/>
      <c r="L553" s="57"/>
    </row>
    <row r="554" spans="1:12" x14ac:dyDescent="0.25">
      <c r="A554" s="57"/>
      <c r="B554" s="57"/>
      <c r="C554" s="57"/>
      <c r="D554" s="57"/>
      <c r="E554" s="57"/>
      <c r="F554" s="58"/>
      <c r="G554" s="58"/>
      <c r="H554" s="58"/>
      <c r="I554" s="58"/>
      <c r="J554" s="58"/>
      <c r="K554" s="59"/>
      <c r="L554" s="57"/>
    </row>
    <row r="555" spans="1:12" x14ac:dyDescent="0.25">
      <c r="A555" s="57"/>
      <c r="B555" s="57"/>
      <c r="C555" s="57"/>
      <c r="D555" s="57"/>
      <c r="E555" s="57"/>
      <c r="F555" s="58"/>
      <c r="G555" s="58"/>
      <c r="H555" s="58"/>
      <c r="I555" s="58"/>
      <c r="J555" s="58"/>
      <c r="K555" s="59"/>
      <c r="L555" s="57"/>
    </row>
    <row r="556" spans="1:12" x14ac:dyDescent="0.25">
      <c r="A556" s="57"/>
      <c r="B556" s="57"/>
      <c r="C556" s="57"/>
      <c r="D556" s="57"/>
      <c r="E556" s="57"/>
      <c r="F556" s="58"/>
      <c r="G556" s="58"/>
      <c r="H556" s="58"/>
      <c r="I556" s="58"/>
      <c r="J556" s="58"/>
      <c r="K556" s="59"/>
      <c r="L556" s="57"/>
    </row>
    <row r="557" spans="1:12" x14ac:dyDescent="0.25">
      <c r="A557" s="57"/>
      <c r="B557" s="57"/>
      <c r="C557" s="57"/>
      <c r="D557" s="57"/>
      <c r="E557" s="57"/>
      <c r="F557" s="58"/>
      <c r="G557" s="58"/>
      <c r="H557" s="58"/>
      <c r="I557" s="58"/>
      <c r="J557" s="58"/>
      <c r="K557" s="59"/>
      <c r="L557" s="57"/>
    </row>
    <row r="558" spans="1:12" x14ac:dyDescent="0.25">
      <c r="A558" s="57"/>
      <c r="B558" s="57"/>
      <c r="C558" s="57"/>
      <c r="D558" s="57"/>
      <c r="E558" s="57"/>
      <c r="F558" s="58"/>
      <c r="G558" s="58"/>
      <c r="H558" s="58"/>
      <c r="I558" s="58"/>
      <c r="J558" s="58"/>
      <c r="K558" s="59"/>
      <c r="L558" s="57"/>
    </row>
    <row r="559" spans="1:12" x14ac:dyDescent="0.25">
      <c r="A559" s="57"/>
      <c r="B559" s="57"/>
      <c r="C559" s="57"/>
      <c r="D559" s="57"/>
      <c r="E559" s="57"/>
      <c r="F559" s="58"/>
      <c r="G559" s="58"/>
      <c r="H559" s="58"/>
      <c r="I559" s="58"/>
      <c r="J559" s="58"/>
      <c r="K559" s="59"/>
      <c r="L559" s="57"/>
    </row>
    <row r="560" spans="1:12" x14ac:dyDescent="0.25">
      <c r="A560" s="57"/>
      <c r="B560" s="57"/>
      <c r="C560" s="57"/>
      <c r="D560" s="57"/>
      <c r="E560" s="57"/>
      <c r="F560" s="58"/>
      <c r="G560" s="58"/>
      <c r="H560" s="58"/>
      <c r="I560" s="58"/>
      <c r="J560" s="58"/>
      <c r="K560" s="59"/>
      <c r="L560" s="57"/>
    </row>
    <row r="561" spans="1:12" x14ac:dyDescent="0.25">
      <c r="A561" s="57"/>
      <c r="B561" s="57"/>
      <c r="C561" s="57"/>
      <c r="D561" s="57"/>
      <c r="E561" s="57"/>
      <c r="F561" s="58"/>
      <c r="G561" s="58"/>
      <c r="H561" s="58"/>
      <c r="I561" s="58"/>
      <c r="J561" s="58"/>
      <c r="K561" s="59"/>
      <c r="L561" s="57"/>
    </row>
    <row r="562" spans="1:12" x14ac:dyDescent="0.25">
      <c r="A562" s="57"/>
      <c r="B562" s="57"/>
      <c r="C562" s="57"/>
      <c r="D562" s="57"/>
      <c r="E562" s="57"/>
      <c r="F562" s="58"/>
      <c r="G562" s="58"/>
      <c r="H562" s="58"/>
      <c r="I562" s="58"/>
      <c r="J562" s="58"/>
      <c r="K562" s="59"/>
      <c r="L562" s="57"/>
    </row>
    <row r="563" spans="1:12" x14ac:dyDescent="0.25">
      <c r="A563" s="57"/>
      <c r="B563" s="57"/>
      <c r="C563" s="57"/>
      <c r="D563" s="57"/>
      <c r="E563" s="57"/>
      <c r="F563" s="58"/>
      <c r="G563" s="58"/>
      <c r="H563" s="58"/>
      <c r="I563" s="58"/>
      <c r="J563" s="58"/>
      <c r="K563" s="59"/>
      <c r="L563" s="57"/>
    </row>
    <row r="564" spans="1:12" x14ac:dyDescent="0.25">
      <c r="A564" s="57"/>
      <c r="B564" s="57"/>
      <c r="C564" s="57"/>
      <c r="D564" s="57"/>
      <c r="E564" s="57"/>
      <c r="F564" s="58"/>
      <c r="G564" s="58"/>
      <c r="H564" s="58"/>
      <c r="I564" s="58"/>
      <c r="J564" s="58"/>
      <c r="K564" s="59"/>
      <c r="L564" s="57"/>
    </row>
    <row r="565" spans="1:12" x14ac:dyDescent="0.25">
      <c r="A565" s="57"/>
      <c r="B565" s="57"/>
      <c r="C565" s="57"/>
      <c r="D565" s="57"/>
      <c r="E565" s="57"/>
      <c r="F565" s="58"/>
      <c r="G565" s="58"/>
      <c r="H565" s="58"/>
      <c r="I565" s="58"/>
      <c r="J565" s="58"/>
      <c r="K565" s="59"/>
      <c r="L565" s="57"/>
    </row>
    <row r="566" spans="1:12" x14ac:dyDescent="0.25">
      <c r="A566" s="57"/>
      <c r="B566" s="57"/>
      <c r="C566" s="57"/>
      <c r="D566" s="57"/>
      <c r="E566" s="57"/>
      <c r="F566" s="58"/>
      <c r="G566" s="58"/>
      <c r="H566" s="58"/>
      <c r="I566" s="58"/>
      <c r="J566" s="58"/>
      <c r="K566" s="59"/>
      <c r="L566" s="57"/>
    </row>
    <row r="567" spans="1:12" x14ac:dyDescent="0.25">
      <c r="A567" s="57"/>
      <c r="B567" s="57"/>
      <c r="C567" s="57"/>
      <c r="D567" s="57"/>
      <c r="E567" s="57"/>
      <c r="F567" s="58"/>
      <c r="G567" s="58"/>
      <c r="H567" s="58"/>
      <c r="I567" s="58"/>
      <c r="J567" s="58"/>
      <c r="K567" s="59"/>
      <c r="L567" s="57"/>
    </row>
    <row r="568" spans="1:12" x14ac:dyDescent="0.25">
      <c r="A568" s="57"/>
      <c r="B568" s="57"/>
      <c r="C568" s="57"/>
      <c r="D568" s="57"/>
      <c r="E568" s="57"/>
      <c r="F568" s="58"/>
      <c r="G568" s="58"/>
      <c r="H568" s="58"/>
      <c r="I568" s="58"/>
      <c r="J568" s="58"/>
      <c r="K568" s="59"/>
      <c r="L568" s="57"/>
    </row>
    <row r="569" spans="1:12" x14ac:dyDescent="0.25">
      <c r="A569" s="57"/>
      <c r="B569" s="57"/>
      <c r="C569" s="57"/>
      <c r="D569" s="57"/>
      <c r="E569" s="57"/>
      <c r="F569" s="58"/>
      <c r="G569" s="58"/>
      <c r="H569" s="58"/>
      <c r="I569" s="58"/>
      <c r="J569" s="58"/>
      <c r="K569" s="59"/>
      <c r="L569" s="57"/>
    </row>
    <row r="570" spans="1:12" x14ac:dyDescent="0.25">
      <c r="A570" s="57"/>
      <c r="B570" s="57"/>
      <c r="C570" s="57"/>
      <c r="D570" s="57"/>
      <c r="E570" s="57"/>
      <c r="F570" s="58"/>
      <c r="G570" s="58"/>
      <c r="H570" s="58"/>
      <c r="I570" s="58"/>
      <c r="J570" s="58"/>
      <c r="K570" s="59"/>
      <c r="L570" s="57"/>
    </row>
    <row r="571" spans="1:12" x14ac:dyDescent="0.25">
      <c r="A571" s="57"/>
      <c r="B571" s="57"/>
      <c r="C571" s="57"/>
      <c r="D571" s="57"/>
      <c r="E571" s="57"/>
      <c r="F571" s="58"/>
      <c r="G571" s="58"/>
      <c r="H571" s="58"/>
      <c r="I571" s="58"/>
      <c r="J571" s="58"/>
      <c r="K571" s="59"/>
      <c r="L571" s="57"/>
    </row>
    <row r="572" spans="1:12" x14ac:dyDescent="0.25">
      <c r="A572" s="57"/>
      <c r="B572" s="57"/>
      <c r="C572" s="57"/>
      <c r="D572" s="57"/>
      <c r="E572" s="57"/>
      <c r="F572" s="58"/>
      <c r="G572" s="58"/>
      <c r="H572" s="58"/>
      <c r="I572" s="58"/>
      <c r="J572" s="58"/>
      <c r="K572" s="59"/>
      <c r="L572" s="57"/>
    </row>
    <row r="573" spans="1:12" x14ac:dyDescent="0.25">
      <c r="A573" s="57"/>
      <c r="B573" s="57"/>
      <c r="C573" s="57"/>
      <c r="D573" s="57"/>
      <c r="E573" s="57"/>
      <c r="F573" s="58"/>
      <c r="G573" s="58"/>
      <c r="H573" s="58"/>
      <c r="I573" s="58"/>
      <c r="J573" s="58"/>
      <c r="K573" s="59"/>
      <c r="L573" s="57"/>
    </row>
    <row r="574" spans="1:12" x14ac:dyDescent="0.25">
      <c r="A574" s="57"/>
      <c r="B574" s="57"/>
      <c r="C574" s="57"/>
      <c r="D574" s="57"/>
      <c r="E574" s="57"/>
      <c r="F574" s="58"/>
      <c r="G574" s="58"/>
      <c r="H574" s="58"/>
      <c r="I574" s="58"/>
      <c r="J574" s="58"/>
      <c r="K574" s="59"/>
      <c r="L574" s="57"/>
    </row>
    <row r="575" spans="1:12" x14ac:dyDescent="0.25">
      <c r="A575" s="57"/>
      <c r="B575" s="57"/>
      <c r="C575" s="57"/>
      <c r="D575" s="57"/>
      <c r="E575" s="57"/>
      <c r="F575" s="58"/>
      <c r="G575" s="58"/>
      <c r="H575" s="58"/>
      <c r="I575" s="58"/>
      <c r="J575" s="58"/>
      <c r="K575" s="59"/>
      <c r="L575" s="57"/>
    </row>
    <row r="576" spans="1:12" x14ac:dyDescent="0.25">
      <c r="A576" s="57"/>
      <c r="B576" s="57"/>
      <c r="C576" s="57"/>
      <c r="D576" s="57"/>
      <c r="E576" s="57"/>
      <c r="F576" s="58"/>
      <c r="G576" s="58"/>
      <c r="H576" s="58"/>
      <c r="I576" s="58"/>
      <c r="J576" s="58"/>
      <c r="K576" s="59"/>
      <c r="L576" s="57"/>
    </row>
    <row r="577" spans="1:12" x14ac:dyDescent="0.25">
      <c r="A577" s="57"/>
      <c r="B577" s="57"/>
      <c r="C577" s="57"/>
      <c r="D577" s="57"/>
      <c r="E577" s="57"/>
      <c r="F577" s="58"/>
      <c r="G577" s="58"/>
      <c r="H577" s="58"/>
      <c r="I577" s="58"/>
      <c r="J577" s="58"/>
      <c r="K577" s="59"/>
      <c r="L577" s="57"/>
    </row>
    <row r="578" spans="1:12" x14ac:dyDescent="0.25">
      <c r="A578" s="57"/>
      <c r="B578" s="57"/>
      <c r="C578" s="57"/>
      <c r="D578" s="57"/>
      <c r="E578" s="57"/>
      <c r="F578" s="58"/>
      <c r="G578" s="58"/>
      <c r="H578" s="58"/>
      <c r="I578" s="58"/>
      <c r="J578" s="58"/>
      <c r="K578" s="59"/>
      <c r="L578" s="57"/>
    </row>
    <row r="579" spans="1:12" x14ac:dyDescent="0.25">
      <c r="A579" s="57"/>
      <c r="B579" s="57"/>
      <c r="C579" s="57"/>
      <c r="D579" s="57"/>
      <c r="E579" s="57"/>
      <c r="F579" s="58"/>
      <c r="G579" s="58"/>
      <c r="H579" s="58"/>
      <c r="I579" s="58"/>
      <c r="J579" s="58"/>
      <c r="K579" s="59"/>
      <c r="L579" s="57"/>
    </row>
    <row r="580" spans="1:12" x14ac:dyDescent="0.25">
      <c r="A580" s="57"/>
      <c r="B580" s="57"/>
      <c r="C580" s="57"/>
      <c r="D580" s="57"/>
      <c r="E580" s="57"/>
      <c r="F580" s="58"/>
      <c r="G580" s="58"/>
      <c r="H580" s="58"/>
      <c r="I580" s="58"/>
      <c r="J580" s="58"/>
      <c r="K580" s="59"/>
      <c r="L580" s="57"/>
    </row>
    <row r="581" spans="1:12" x14ac:dyDescent="0.25">
      <c r="A581" s="57"/>
      <c r="B581" s="57"/>
      <c r="C581" s="57"/>
      <c r="D581" s="57"/>
      <c r="E581" s="57"/>
      <c r="F581" s="58"/>
      <c r="G581" s="58"/>
      <c r="H581" s="58"/>
      <c r="I581" s="58"/>
      <c r="J581" s="58"/>
      <c r="K581" s="59"/>
      <c r="L581" s="57"/>
    </row>
    <row r="582" spans="1:12" x14ac:dyDescent="0.25">
      <c r="A582" s="57"/>
      <c r="B582" s="57"/>
      <c r="C582" s="57"/>
      <c r="D582" s="57"/>
      <c r="E582" s="57"/>
      <c r="F582" s="58"/>
      <c r="G582" s="58"/>
      <c r="H582" s="58"/>
      <c r="I582" s="58"/>
      <c r="J582" s="58"/>
      <c r="K582" s="59"/>
      <c r="L582" s="57"/>
    </row>
    <row r="583" spans="1:12" x14ac:dyDescent="0.25">
      <c r="A583" s="57"/>
      <c r="B583" s="57"/>
      <c r="C583" s="57"/>
      <c r="D583" s="57"/>
      <c r="E583" s="57"/>
      <c r="F583" s="58"/>
      <c r="G583" s="58"/>
      <c r="H583" s="58"/>
      <c r="I583" s="58"/>
      <c r="J583" s="58"/>
      <c r="K583" s="59"/>
      <c r="L583" s="57"/>
    </row>
    <row r="584" spans="1:12" x14ac:dyDescent="0.25">
      <c r="A584" s="57"/>
      <c r="B584" s="57"/>
      <c r="C584" s="57"/>
      <c r="D584" s="57"/>
      <c r="E584" s="57"/>
      <c r="F584" s="58"/>
      <c r="G584" s="58"/>
      <c r="H584" s="58"/>
      <c r="I584" s="58"/>
      <c r="J584" s="58"/>
      <c r="K584" s="59"/>
      <c r="L584" s="57"/>
    </row>
    <row r="585" spans="1:12" x14ac:dyDescent="0.25">
      <c r="A585" s="57"/>
      <c r="B585" s="57"/>
      <c r="C585" s="57"/>
      <c r="D585" s="57"/>
      <c r="E585" s="57"/>
      <c r="F585" s="58"/>
      <c r="G585" s="58"/>
      <c r="H585" s="58"/>
      <c r="I585" s="58"/>
      <c r="J585" s="58"/>
      <c r="K585" s="59"/>
      <c r="L585" s="57"/>
    </row>
    <row r="586" spans="1:12" x14ac:dyDescent="0.25">
      <c r="A586" s="57"/>
      <c r="B586" s="57"/>
      <c r="C586" s="57"/>
      <c r="D586" s="57"/>
      <c r="E586" s="57"/>
      <c r="F586" s="58"/>
      <c r="G586" s="58"/>
      <c r="H586" s="58"/>
      <c r="I586" s="58"/>
      <c r="J586" s="58"/>
      <c r="K586" s="59"/>
      <c r="L586" s="57"/>
    </row>
    <row r="587" spans="1:12" x14ac:dyDescent="0.25">
      <c r="A587" s="57"/>
      <c r="B587" s="57"/>
      <c r="C587" s="57"/>
      <c r="D587" s="57"/>
      <c r="E587" s="57"/>
      <c r="F587" s="58"/>
      <c r="G587" s="58"/>
      <c r="H587" s="58"/>
      <c r="I587" s="58"/>
      <c r="J587" s="58"/>
      <c r="K587" s="59"/>
      <c r="L587" s="57"/>
    </row>
    <row r="588" spans="1:12" x14ac:dyDescent="0.25">
      <c r="A588" s="57"/>
      <c r="B588" s="57"/>
      <c r="C588" s="57"/>
      <c r="D588" s="57"/>
      <c r="E588" s="57"/>
      <c r="F588" s="58"/>
      <c r="G588" s="58"/>
      <c r="H588" s="58"/>
      <c r="I588" s="58"/>
      <c r="J588" s="58"/>
      <c r="K588" s="59"/>
      <c r="L588" s="57"/>
    </row>
    <row r="589" spans="1:12" x14ac:dyDescent="0.25">
      <c r="A589" s="57"/>
      <c r="B589" s="57"/>
      <c r="C589" s="57"/>
      <c r="D589" s="57"/>
      <c r="E589" s="57"/>
      <c r="F589" s="58"/>
      <c r="G589" s="58"/>
      <c r="H589" s="58"/>
      <c r="I589" s="58"/>
      <c r="J589" s="58"/>
      <c r="K589" s="59"/>
      <c r="L589" s="57"/>
    </row>
    <row r="590" spans="1:12" x14ac:dyDescent="0.25">
      <c r="A590" s="57"/>
      <c r="B590" s="57"/>
      <c r="C590" s="57"/>
      <c r="D590" s="57"/>
      <c r="E590" s="57"/>
      <c r="F590" s="58"/>
      <c r="G590" s="58"/>
      <c r="H590" s="58"/>
      <c r="I590" s="58"/>
      <c r="J590" s="58"/>
      <c r="K590" s="59"/>
      <c r="L590" s="57"/>
    </row>
    <row r="591" spans="1:12" x14ac:dyDescent="0.25">
      <c r="A591" s="57"/>
      <c r="B591" s="57"/>
      <c r="C591" s="57"/>
      <c r="D591" s="57"/>
      <c r="E591" s="57"/>
      <c r="F591" s="58"/>
      <c r="G591" s="58"/>
      <c r="H591" s="58"/>
      <c r="I591" s="58"/>
      <c r="J591" s="58"/>
      <c r="K591" s="59"/>
      <c r="L591" s="57"/>
    </row>
    <row r="592" spans="1:12" x14ac:dyDescent="0.25">
      <c r="A592" s="57"/>
      <c r="B592" s="57"/>
      <c r="C592" s="57"/>
      <c r="D592" s="57"/>
      <c r="E592" s="57"/>
      <c r="F592" s="58"/>
      <c r="G592" s="58"/>
      <c r="H592" s="58"/>
      <c r="I592" s="58"/>
      <c r="J592" s="58"/>
      <c r="K592" s="59"/>
      <c r="L592" s="57"/>
    </row>
    <row r="593" spans="1:12" x14ac:dyDescent="0.25">
      <c r="A593" s="57"/>
      <c r="B593" s="57"/>
      <c r="C593" s="57"/>
      <c r="D593" s="57"/>
      <c r="E593" s="57"/>
      <c r="F593" s="58"/>
      <c r="G593" s="58"/>
      <c r="H593" s="58"/>
      <c r="I593" s="58"/>
      <c r="J593" s="58"/>
      <c r="K593" s="59"/>
      <c r="L593" s="57"/>
    </row>
    <row r="594" spans="1:12" x14ac:dyDescent="0.25">
      <c r="A594" s="57"/>
      <c r="B594" s="57"/>
      <c r="C594" s="57"/>
      <c r="D594" s="57"/>
      <c r="E594" s="57"/>
      <c r="F594" s="58"/>
      <c r="G594" s="58"/>
      <c r="H594" s="58"/>
      <c r="I594" s="58"/>
      <c r="J594" s="58"/>
      <c r="K594" s="59"/>
      <c r="L594" s="57"/>
    </row>
    <row r="595" spans="1:12" x14ac:dyDescent="0.25">
      <c r="A595" s="57"/>
      <c r="B595" s="57"/>
      <c r="C595" s="57"/>
      <c r="D595" s="57"/>
      <c r="E595" s="57"/>
      <c r="F595" s="58"/>
      <c r="G595" s="58"/>
      <c r="H595" s="58"/>
      <c r="I595" s="58"/>
      <c r="J595" s="58"/>
      <c r="K595" s="59"/>
      <c r="L595" s="57"/>
    </row>
    <row r="596" spans="1:12" x14ac:dyDescent="0.25">
      <c r="A596" s="57"/>
      <c r="B596" s="57"/>
      <c r="C596" s="57"/>
      <c r="D596" s="57"/>
      <c r="E596" s="57"/>
      <c r="F596" s="58"/>
      <c r="G596" s="58"/>
      <c r="H596" s="58"/>
      <c r="I596" s="58"/>
      <c r="J596" s="58"/>
      <c r="K596" s="59"/>
      <c r="L596" s="57"/>
    </row>
    <row r="597" spans="1:12" x14ac:dyDescent="0.25">
      <c r="A597" s="57"/>
      <c r="B597" s="57"/>
      <c r="C597" s="57"/>
      <c r="D597" s="57"/>
      <c r="E597" s="57"/>
      <c r="F597" s="58"/>
      <c r="G597" s="58"/>
      <c r="H597" s="58"/>
      <c r="I597" s="58"/>
      <c r="J597" s="58"/>
      <c r="K597" s="59"/>
      <c r="L597" s="57"/>
    </row>
    <row r="598" spans="1:12" x14ac:dyDescent="0.25">
      <c r="A598" s="57"/>
      <c r="B598" s="57"/>
      <c r="C598" s="57"/>
      <c r="D598" s="57"/>
      <c r="E598" s="57"/>
      <c r="F598" s="58"/>
      <c r="G598" s="58"/>
      <c r="H598" s="58"/>
      <c r="I598" s="58"/>
      <c r="J598" s="58"/>
      <c r="K598" s="59"/>
      <c r="L598" s="57"/>
    </row>
    <row r="599" spans="1:12" x14ac:dyDescent="0.25">
      <c r="A599" s="57"/>
      <c r="B599" s="57"/>
      <c r="C599" s="57"/>
      <c r="D599" s="57"/>
      <c r="E599" s="57"/>
      <c r="F599" s="58"/>
      <c r="G599" s="58"/>
      <c r="H599" s="58"/>
      <c r="I599" s="58"/>
      <c r="J599" s="58"/>
      <c r="K599" s="59"/>
      <c r="L599" s="57"/>
    </row>
    <row r="600" spans="1:12" x14ac:dyDescent="0.25">
      <c r="A600" s="57"/>
      <c r="B600" s="57"/>
      <c r="C600" s="57"/>
      <c r="D600" s="57"/>
      <c r="E600" s="57"/>
      <c r="F600" s="58"/>
      <c r="G600" s="58"/>
      <c r="H600" s="58"/>
      <c r="I600" s="58"/>
      <c r="J600" s="58"/>
      <c r="K600" s="59"/>
      <c r="L600" s="57"/>
    </row>
    <row r="601" spans="1:12" x14ac:dyDescent="0.25">
      <c r="A601" s="57"/>
      <c r="B601" s="57"/>
      <c r="C601" s="57"/>
      <c r="D601" s="57"/>
      <c r="E601" s="57"/>
      <c r="F601" s="58"/>
      <c r="G601" s="58"/>
      <c r="H601" s="58"/>
      <c r="I601" s="58"/>
      <c r="J601" s="58"/>
      <c r="K601" s="59"/>
      <c r="L601" s="57"/>
    </row>
    <row r="602" spans="1:12" x14ac:dyDescent="0.25">
      <c r="A602" s="57"/>
      <c r="B602" s="57"/>
      <c r="C602" s="57"/>
      <c r="D602" s="57"/>
      <c r="E602" s="57"/>
      <c r="F602" s="58"/>
      <c r="G602" s="58"/>
      <c r="H602" s="58"/>
      <c r="I602" s="58"/>
      <c r="J602" s="58"/>
      <c r="K602" s="59"/>
      <c r="L602" s="57"/>
    </row>
    <row r="603" spans="1:12" x14ac:dyDescent="0.25">
      <c r="A603" s="57"/>
      <c r="B603" s="57"/>
      <c r="C603" s="57"/>
      <c r="D603" s="57"/>
      <c r="E603" s="57"/>
      <c r="F603" s="58"/>
      <c r="G603" s="58"/>
      <c r="H603" s="58"/>
      <c r="I603" s="58"/>
      <c r="J603" s="58"/>
      <c r="K603" s="59"/>
      <c r="L603" s="57"/>
    </row>
    <row r="604" spans="1:12" x14ac:dyDescent="0.25">
      <c r="A604" s="57"/>
      <c r="B604" s="57"/>
      <c r="C604" s="57"/>
      <c r="D604" s="57"/>
      <c r="E604" s="57"/>
      <c r="F604" s="58"/>
      <c r="G604" s="58"/>
      <c r="H604" s="58"/>
      <c r="I604" s="58"/>
      <c r="J604" s="58"/>
      <c r="K604" s="59"/>
      <c r="L604" s="57"/>
    </row>
    <row r="605" spans="1:12" x14ac:dyDescent="0.25">
      <c r="A605" s="57"/>
      <c r="B605" s="57"/>
      <c r="C605" s="57"/>
      <c r="D605" s="57"/>
      <c r="E605" s="57"/>
      <c r="F605" s="58"/>
      <c r="G605" s="58"/>
      <c r="H605" s="58"/>
      <c r="I605" s="58"/>
      <c r="J605" s="58"/>
      <c r="K605" s="59"/>
      <c r="L605" s="57"/>
    </row>
    <row r="606" spans="1:12" x14ac:dyDescent="0.25">
      <c r="A606" s="57"/>
      <c r="B606" s="57"/>
      <c r="C606" s="57"/>
      <c r="D606" s="57"/>
      <c r="E606" s="57"/>
      <c r="F606" s="58"/>
      <c r="G606" s="58"/>
      <c r="H606" s="58"/>
      <c r="I606" s="58"/>
      <c r="J606" s="58"/>
      <c r="K606" s="59"/>
      <c r="L606" s="57"/>
    </row>
    <row r="607" spans="1:12" x14ac:dyDescent="0.25">
      <c r="A607" s="57"/>
      <c r="B607" s="57"/>
      <c r="C607" s="57"/>
      <c r="D607" s="57"/>
      <c r="E607" s="57"/>
      <c r="F607" s="58"/>
      <c r="G607" s="58"/>
      <c r="H607" s="58"/>
      <c r="I607" s="58"/>
      <c r="J607" s="58"/>
      <c r="K607" s="59"/>
      <c r="L607" s="57"/>
    </row>
    <row r="608" spans="1:12" x14ac:dyDescent="0.25">
      <c r="A608" s="57"/>
      <c r="B608" s="57"/>
      <c r="C608" s="57"/>
      <c r="D608" s="57"/>
      <c r="E608" s="57"/>
      <c r="F608" s="58"/>
      <c r="G608" s="58"/>
      <c r="H608" s="58"/>
      <c r="I608" s="58"/>
      <c r="J608" s="58"/>
      <c r="K608" s="59"/>
      <c r="L608" s="57"/>
    </row>
    <row r="609" spans="1:12" x14ac:dyDescent="0.25">
      <c r="A609" s="57"/>
      <c r="B609" s="57"/>
      <c r="C609" s="57"/>
      <c r="D609" s="57"/>
      <c r="E609" s="57"/>
      <c r="F609" s="58"/>
      <c r="G609" s="58"/>
      <c r="H609" s="58"/>
      <c r="I609" s="58"/>
      <c r="J609" s="58"/>
      <c r="K609" s="59"/>
      <c r="L609" s="57"/>
    </row>
    <row r="610" spans="1:12" x14ac:dyDescent="0.25">
      <c r="A610" s="57"/>
      <c r="B610" s="57"/>
      <c r="C610" s="57"/>
      <c r="D610" s="57"/>
      <c r="E610" s="57"/>
      <c r="F610" s="58"/>
      <c r="G610" s="58"/>
      <c r="H610" s="58"/>
      <c r="I610" s="58"/>
      <c r="J610" s="58"/>
      <c r="K610" s="59"/>
      <c r="L610" s="57"/>
    </row>
    <row r="611" spans="1:12" x14ac:dyDescent="0.25">
      <c r="A611" s="57"/>
      <c r="B611" s="57"/>
      <c r="C611" s="57"/>
      <c r="D611" s="57"/>
      <c r="E611" s="57"/>
      <c r="F611" s="58"/>
      <c r="G611" s="58"/>
      <c r="H611" s="58"/>
      <c r="I611" s="58"/>
      <c r="J611" s="58"/>
      <c r="K611" s="59"/>
      <c r="L611" s="57"/>
    </row>
    <row r="612" spans="1:12" x14ac:dyDescent="0.25">
      <c r="A612" s="57"/>
      <c r="B612" s="57"/>
      <c r="C612" s="57"/>
      <c r="D612" s="57"/>
      <c r="E612" s="57"/>
      <c r="F612" s="58"/>
      <c r="G612" s="58"/>
      <c r="H612" s="58"/>
      <c r="I612" s="58"/>
      <c r="J612" s="58"/>
      <c r="K612" s="59"/>
      <c r="L612" s="57"/>
    </row>
    <row r="613" spans="1:12" x14ac:dyDescent="0.25">
      <c r="A613" s="57"/>
      <c r="B613" s="57"/>
      <c r="C613" s="57"/>
      <c r="D613" s="57"/>
      <c r="E613" s="57"/>
      <c r="F613" s="58"/>
      <c r="G613" s="58"/>
      <c r="H613" s="58"/>
      <c r="I613" s="58"/>
      <c r="J613" s="58"/>
      <c r="K613" s="59"/>
      <c r="L613" s="57"/>
    </row>
    <row r="614" spans="1:12" x14ac:dyDescent="0.25">
      <c r="A614" s="57"/>
      <c r="B614" s="57"/>
      <c r="C614" s="57"/>
      <c r="D614" s="57"/>
      <c r="E614" s="57"/>
      <c r="F614" s="58"/>
      <c r="G614" s="58"/>
      <c r="H614" s="58"/>
      <c r="I614" s="58"/>
      <c r="J614" s="58"/>
      <c r="K614" s="59"/>
      <c r="L614" s="57"/>
    </row>
    <row r="615" spans="1:12" x14ac:dyDescent="0.25">
      <c r="A615" s="57"/>
      <c r="B615" s="57"/>
      <c r="C615" s="57"/>
      <c r="D615" s="57"/>
      <c r="E615" s="57"/>
      <c r="F615" s="58"/>
      <c r="G615" s="58"/>
      <c r="H615" s="58"/>
      <c r="I615" s="58"/>
      <c r="J615" s="58"/>
      <c r="K615" s="59"/>
      <c r="L615" s="57"/>
    </row>
    <row r="616" spans="1:12" x14ac:dyDescent="0.25">
      <c r="A616" s="57"/>
      <c r="B616" s="57"/>
      <c r="C616" s="57"/>
      <c r="D616" s="57"/>
      <c r="E616" s="57"/>
      <c r="F616" s="58"/>
      <c r="G616" s="58"/>
      <c r="H616" s="58"/>
      <c r="I616" s="58"/>
      <c r="J616" s="58"/>
      <c r="K616" s="59"/>
      <c r="L616" s="57"/>
    </row>
    <row r="617" spans="1:12" x14ac:dyDescent="0.25">
      <c r="A617" s="57"/>
      <c r="B617" s="57"/>
      <c r="C617" s="57"/>
      <c r="D617" s="57"/>
      <c r="E617" s="57"/>
      <c r="F617" s="58"/>
      <c r="G617" s="58"/>
      <c r="H617" s="58"/>
      <c r="I617" s="58"/>
      <c r="J617" s="58"/>
      <c r="K617" s="59"/>
      <c r="L617" s="57"/>
    </row>
    <row r="618" spans="1:12" x14ac:dyDescent="0.25">
      <c r="A618" s="57"/>
      <c r="B618" s="57"/>
      <c r="C618" s="57"/>
      <c r="D618" s="57"/>
      <c r="E618" s="57"/>
      <c r="F618" s="58"/>
      <c r="G618" s="58"/>
      <c r="H618" s="58"/>
      <c r="I618" s="58"/>
      <c r="J618" s="58"/>
      <c r="K618" s="59"/>
      <c r="L618" s="57"/>
    </row>
    <row r="619" spans="1:12" x14ac:dyDescent="0.25">
      <c r="A619" s="57"/>
      <c r="B619" s="57"/>
      <c r="C619" s="57"/>
      <c r="D619" s="57"/>
      <c r="E619" s="57"/>
      <c r="F619" s="58"/>
      <c r="G619" s="58"/>
      <c r="H619" s="58"/>
      <c r="I619" s="58"/>
      <c r="J619" s="58"/>
      <c r="K619" s="59"/>
      <c r="L619" s="57"/>
    </row>
    <row r="620" spans="1:12" x14ac:dyDescent="0.25">
      <c r="A620" s="57"/>
      <c r="B620" s="57"/>
      <c r="C620" s="57"/>
      <c r="D620" s="57"/>
      <c r="E620" s="57"/>
      <c r="F620" s="58"/>
      <c r="G620" s="58"/>
      <c r="H620" s="58"/>
      <c r="I620" s="58"/>
      <c r="J620" s="58"/>
      <c r="K620" s="59"/>
      <c r="L620" s="57"/>
    </row>
    <row r="621" spans="1:12" x14ac:dyDescent="0.25">
      <c r="A621" s="57"/>
      <c r="B621" s="57"/>
      <c r="C621" s="57"/>
      <c r="D621" s="57"/>
      <c r="E621" s="57"/>
      <c r="F621" s="58"/>
      <c r="G621" s="58"/>
      <c r="H621" s="58"/>
      <c r="I621" s="58"/>
      <c r="J621" s="58"/>
      <c r="K621" s="59"/>
      <c r="L621" s="57"/>
    </row>
    <row r="622" spans="1:12" x14ac:dyDescent="0.25">
      <c r="A622" s="57"/>
      <c r="B622" s="57"/>
      <c r="C622" s="57"/>
      <c r="D622" s="57"/>
      <c r="E622" s="57"/>
      <c r="F622" s="58"/>
      <c r="G622" s="58"/>
      <c r="H622" s="58"/>
      <c r="I622" s="58"/>
      <c r="J622" s="58"/>
      <c r="K622" s="59"/>
      <c r="L622" s="57"/>
    </row>
    <row r="623" spans="1:12" x14ac:dyDescent="0.25">
      <c r="A623" s="57"/>
      <c r="B623" s="57"/>
      <c r="C623" s="57"/>
      <c r="D623" s="57"/>
      <c r="E623" s="57"/>
      <c r="F623" s="58"/>
      <c r="G623" s="58"/>
      <c r="H623" s="58"/>
      <c r="I623" s="58"/>
      <c r="J623" s="58"/>
      <c r="K623" s="59"/>
      <c r="L623" s="57"/>
    </row>
    <row r="624" spans="1:12" x14ac:dyDescent="0.25">
      <c r="A624" s="57"/>
      <c r="B624" s="57"/>
      <c r="C624" s="57"/>
      <c r="D624" s="57"/>
      <c r="E624" s="57"/>
      <c r="F624" s="58"/>
      <c r="G624" s="58"/>
      <c r="H624" s="58"/>
      <c r="I624" s="58"/>
      <c r="J624" s="58"/>
      <c r="K624" s="59"/>
      <c r="L624" s="57"/>
    </row>
    <row r="625" spans="1:12" x14ac:dyDescent="0.25">
      <c r="A625" s="57"/>
      <c r="B625" s="57"/>
      <c r="C625" s="57"/>
      <c r="D625" s="57"/>
      <c r="E625" s="57"/>
      <c r="F625" s="58"/>
      <c r="G625" s="58"/>
      <c r="H625" s="58"/>
      <c r="I625" s="58"/>
      <c r="J625" s="58"/>
      <c r="K625" s="59"/>
      <c r="L625" s="57"/>
    </row>
    <row r="626" spans="1:12" x14ac:dyDescent="0.25">
      <c r="A626" s="57"/>
      <c r="B626" s="57"/>
      <c r="C626" s="57"/>
      <c r="D626" s="57"/>
      <c r="E626" s="57"/>
      <c r="F626" s="58"/>
      <c r="G626" s="58"/>
      <c r="H626" s="58"/>
      <c r="I626" s="58"/>
      <c r="J626" s="58"/>
      <c r="K626" s="59"/>
      <c r="L626" s="57"/>
    </row>
    <row r="627" spans="1:12" x14ac:dyDescent="0.25">
      <c r="A627" s="57"/>
      <c r="B627" s="57"/>
      <c r="C627" s="57"/>
      <c r="D627" s="57"/>
      <c r="E627" s="57"/>
      <c r="F627" s="58"/>
      <c r="G627" s="58"/>
      <c r="H627" s="58"/>
      <c r="I627" s="58"/>
      <c r="J627" s="58"/>
      <c r="K627" s="59"/>
      <c r="L627" s="57"/>
    </row>
    <row r="628" spans="1:12" x14ac:dyDescent="0.25">
      <c r="A628" s="57"/>
      <c r="B628" s="57"/>
      <c r="C628" s="57"/>
      <c r="D628" s="57"/>
      <c r="E628" s="57"/>
      <c r="F628" s="58"/>
      <c r="G628" s="58"/>
      <c r="H628" s="58"/>
      <c r="I628" s="58"/>
      <c r="J628" s="58"/>
      <c r="K628" s="59"/>
      <c r="L628" s="57"/>
    </row>
    <row r="629" spans="1:12" x14ac:dyDescent="0.25">
      <c r="A629" s="57"/>
      <c r="B629" s="57"/>
      <c r="C629" s="57"/>
      <c r="D629" s="57"/>
      <c r="E629" s="57"/>
      <c r="F629" s="58"/>
      <c r="G629" s="58"/>
      <c r="H629" s="58"/>
      <c r="I629" s="58"/>
      <c r="J629" s="58"/>
      <c r="K629" s="59"/>
      <c r="L629" s="57"/>
    </row>
    <row r="630" spans="1:12" x14ac:dyDescent="0.25">
      <c r="A630" s="57"/>
      <c r="B630" s="57"/>
      <c r="C630" s="57"/>
      <c r="D630" s="57"/>
      <c r="E630" s="57"/>
      <c r="F630" s="58"/>
      <c r="G630" s="58"/>
      <c r="H630" s="58"/>
      <c r="I630" s="58"/>
      <c r="J630" s="58"/>
      <c r="K630" s="59"/>
      <c r="L630" s="57"/>
    </row>
    <row r="631" spans="1:12" x14ac:dyDescent="0.25">
      <c r="A631" s="57"/>
      <c r="B631" s="57"/>
      <c r="C631" s="57"/>
      <c r="D631" s="57"/>
      <c r="E631" s="57"/>
      <c r="F631" s="58"/>
      <c r="G631" s="58"/>
      <c r="H631" s="58"/>
      <c r="I631" s="58"/>
      <c r="J631" s="58"/>
      <c r="K631" s="59"/>
      <c r="L631" s="57"/>
    </row>
    <row r="632" spans="1:12" x14ac:dyDescent="0.25">
      <c r="A632" s="57"/>
      <c r="B632" s="57"/>
      <c r="C632" s="57"/>
      <c r="D632" s="57"/>
      <c r="E632" s="57"/>
      <c r="F632" s="58"/>
      <c r="G632" s="58"/>
      <c r="H632" s="58"/>
      <c r="I632" s="58"/>
      <c r="J632" s="58"/>
      <c r="K632" s="59"/>
      <c r="L632" s="57"/>
    </row>
    <row r="633" spans="1:12" x14ac:dyDescent="0.25">
      <c r="A633" s="57"/>
      <c r="B633" s="57"/>
      <c r="C633" s="57"/>
      <c r="D633" s="57"/>
      <c r="E633" s="57"/>
      <c r="F633" s="58"/>
      <c r="G633" s="58"/>
      <c r="H633" s="58"/>
      <c r="I633" s="58"/>
      <c r="J633" s="58"/>
      <c r="K633" s="59"/>
      <c r="L633" s="57"/>
    </row>
    <row r="634" spans="1:12" x14ac:dyDescent="0.25">
      <c r="A634" s="57"/>
      <c r="B634" s="57"/>
      <c r="C634" s="57"/>
      <c r="D634" s="57"/>
      <c r="E634" s="57"/>
      <c r="F634" s="58"/>
      <c r="G634" s="58"/>
      <c r="H634" s="58"/>
      <c r="I634" s="58"/>
      <c r="J634" s="58"/>
      <c r="K634" s="59"/>
      <c r="L634" s="57"/>
    </row>
    <row r="635" spans="1:12" x14ac:dyDescent="0.25">
      <c r="A635" s="57"/>
      <c r="B635" s="57"/>
      <c r="C635" s="57"/>
      <c r="D635" s="57"/>
      <c r="E635" s="57"/>
      <c r="F635" s="58"/>
      <c r="G635" s="58"/>
      <c r="H635" s="58"/>
      <c r="I635" s="58"/>
      <c r="J635" s="58"/>
      <c r="K635" s="59"/>
      <c r="L635" s="57"/>
    </row>
    <row r="636" spans="1:12" x14ac:dyDescent="0.25">
      <c r="A636" s="57"/>
      <c r="B636" s="57"/>
      <c r="C636" s="57"/>
      <c r="D636" s="57"/>
      <c r="E636" s="57"/>
      <c r="F636" s="58"/>
      <c r="G636" s="58"/>
      <c r="H636" s="58"/>
      <c r="I636" s="58"/>
      <c r="J636" s="58"/>
      <c r="K636" s="59"/>
      <c r="L636" s="57"/>
    </row>
    <row r="637" spans="1:12" x14ac:dyDescent="0.25">
      <c r="A637" s="57"/>
      <c r="B637" s="57"/>
      <c r="C637" s="57"/>
      <c r="D637" s="57"/>
      <c r="E637" s="57"/>
      <c r="F637" s="58"/>
      <c r="G637" s="58"/>
      <c r="H637" s="58"/>
      <c r="I637" s="58"/>
      <c r="J637" s="58"/>
      <c r="K637" s="59"/>
      <c r="L637" s="57"/>
    </row>
    <row r="638" spans="1:12" x14ac:dyDescent="0.25">
      <c r="A638" s="57"/>
      <c r="B638" s="57"/>
      <c r="C638" s="57"/>
      <c r="D638" s="57"/>
      <c r="E638" s="57"/>
      <c r="F638" s="58"/>
      <c r="G638" s="58"/>
      <c r="H638" s="58"/>
      <c r="I638" s="58"/>
      <c r="J638" s="58"/>
      <c r="K638" s="59"/>
      <c r="L638" s="57"/>
    </row>
    <row r="639" spans="1:12" x14ac:dyDescent="0.25">
      <c r="A639" s="57"/>
      <c r="B639" s="57"/>
      <c r="C639" s="57"/>
      <c r="D639" s="57"/>
      <c r="E639" s="57"/>
      <c r="F639" s="58"/>
      <c r="G639" s="58"/>
      <c r="H639" s="58"/>
      <c r="I639" s="58"/>
      <c r="J639" s="58"/>
      <c r="K639" s="59"/>
      <c r="L639" s="57"/>
    </row>
    <row r="640" spans="1:12" x14ac:dyDescent="0.25">
      <c r="A640" s="57"/>
      <c r="B640" s="57"/>
      <c r="C640" s="57"/>
      <c r="D640" s="57"/>
      <c r="E640" s="57"/>
      <c r="F640" s="58"/>
      <c r="G640" s="58"/>
      <c r="H640" s="58"/>
      <c r="I640" s="58"/>
      <c r="J640" s="58"/>
      <c r="K640" s="59"/>
      <c r="L640" s="57"/>
    </row>
    <row r="641" spans="1:12" x14ac:dyDescent="0.25">
      <c r="A641" s="57"/>
      <c r="B641" s="57"/>
      <c r="C641" s="57"/>
      <c r="D641" s="57"/>
      <c r="E641" s="57"/>
      <c r="F641" s="58"/>
      <c r="G641" s="58"/>
      <c r="H641" s="58"/>
      <c r="I641" s="58"/>
      <c r="J641" s="58"/>
      <c r="K641" s="59"/>
      <c r="L641" s="57"/>
    </row>
    <row r="642" spans="1:12" x14ac:dyDescent="0.25">
      <c r="A642" s="57"/>
      <c r="B642" s="57"/>
      <c r="C642" s="57"/>
      <c r="D642" s="57"/>
      <c r="E642" s="57"/>
      <c r="F642" s="58"/>
      <c r="G642" s="58"/>
      <c r="H642" s="58"/>
      <c r="I642" s="58"/>
      <c r="J642" s="58"/>
      <c r="K642" s="59"/>
      <c r="L642" s="57"/>
    </row>
    <row r="643" spans="1:12" x14ac:dyDescent="0.25">
      <c r="A643" s="57"/>
      <c r="B643" s="57"/>
      <c r="C643" s="57"/>
      <c r="D643" s="57"/>
      <c r="E643" s="57"/>
      <c r="F643" s="58"/>
      <c r="G643" s="58"/>
      <c r="H643" s="58"/>
      <c r="I643" s="58"/>
      <c r="J643" s="58"/>
      <c r="K643" s="59"/>
      <c r="L643" s="57"/>
    </row>
    <row r="644" spans="1:12" x14ac:dyDescent="0.25">
      <c r="A644" s="57"/>
      <c r="B644" s="57"/>
      <c r="C644" s="57"/>
      <c r="D644" s="57"/>
      <c r="E644" s="57"/>
      <c r="F644" s="58"/>
      <c r="G644" s="58"/>
      <c r="H644" s="58"/>
      <c r="I644" s="58"/>
      <c r="J644" s="58"/>
      <c r="K644" s="59"/>
      <c r="L644" s="57"/>
    </row>
    <row r="645" spans="1:12" x14ac:dyDescent="0.25">
      <c r="A645" s="57"/>
      <c r="B645" s="57"/>
      <c r="C645" s="57"/>
      <c r="D645" s="57"/>
      <c r="E645" s="57"/>
      <c r="F645" s="58"/>
      <c r="G645" s="58"/>
      <c r="H645" s="58"/>
      <c r="I645" s="58"/>
      <c r="J645" s="58"/>
      <c r="K645" s="59"/>
      <c r="L645" s="57"/>
    </row>
    <row r="646" spans="1:12" x14ac:dyDescent="0.25">
      <c r="A646" s="57"/>
      <c r="B646" s="57"/>
      <c r="C646" s="57"/>
      <c r="D646" s="57"/>
      <c r="E646" s="57"/>
      <c r="F646" s="58"/>
      <c r="G646" s="58"/>
      <c r="H646" s="58"/>
      <c r="I646" s="58"/>
      <c r="J646" s="58"/>
      <c r="K646" s="59"/>
      <c r="L646" s="57"/>
    </row>
    <row r="647" spans="1:12" x14ac:dyDescent="0.25">
      <c r="A647" s="57"/>
      <c r="B647" s="57"/>
      <c r="C647" s="57"/>
      <c r="D647" s="57"/>
      <c r="E647" s="57"/>
      <c r="F647" s="58"/>
      <c r="G647" s="58"/>
      <c r="H647" s="58"/>
      <c r="I647" s="58"/>
      <c r="J647" s="58"/>
      <c r="K647" s="59"/>
      <c r="L647" s="57"/>
    </row>
    <row r="648" spans="1:12" x14ac:dyDescent="0.25">
      <c r="A648" s="57"/>
      <c r="B648" s="57"/>
      <c r="C648" s="57"/>
      <c r="D648" s="57"/>
      <c r="E648" s="57"/>
      <c r="F648" s="58"/>
      <c r="G648" s="58"/>
      <c r="H648" s="58"/>
      <c r="I648" s="58"/>
      <c r="J648" s="58"/>
      <c r="K648" s="59"/>
      <c r="L648" s="57"/>
    </row>
    <row r="649" spans="1:12" x14ac:dyDescent="0.25">
      <c r="A649" s="57"/>
      <c r="B649" s="57"/>
      <c r="C649" s="57"/>
      <c r="D649" s="57"/>
      <c r="E649" s="57"/>
      <c r="F649" s="58"/>
      <c r="G649" s="58"/>
      <c r="H649" s="58"/>
      <c r="I649" s="58"/>
      <c r="J649" s="58"/>
      <c r="K649" s="59"/>
      <c r="L649" s="57"/>
    </row>
    <row r="650" spans="1:12" x14ac:dyDescent="0.25">
      <c r="A650" s="57"/>
      <c r="B650" s="57"/>
      <c r="C650" s="57"/>
      <c r="D650" s="57"/>
      <c r="E650" s="57"/>
      <c r="F650" s="58"/>
      <c r="G650" s="58"/>
      <c r="H650" s="58"/>
      <c r="I650" s="58"/>
      <c r="J650" s="58"/>
      <c r="K650" s="59"/>
      <c r="L650" s="57"/>
    </row>
    <row r="651" spans="1:12" x14ac:dyDescent="0.25">
      <c r="A651" s="57"/>
      <c r="B651" s="57"/>
      <c r="C651" s="57"/>
      <c r="D651" s="57"/>
      <c r="E651" s="57"/>
      <c r="F651" s="58"/>
      <c r="G651" s="58"/>
      <c r="H651" s="58"/>
      <c r="I651" s="58"/>
      <c r="J651" s="58"/>
      <c r="K651" s="59"/>
      <c r="L651" s="57"/>
    </row>
    <row r="652" spans="1:12" x14ac:dyDescent="0.25">
      <c r="A652" s="57"/>
      <c r="B652" s="57"/>
      <c r="C652" s="57"/>
      <c r="D652" s="57"/>
      <c r="E652" s="57"/>
      <c r="F652" s="58"/>
      <c r="G652" s="58"/>
      <c r="H652" s="58"/>
      <c r="I652" s="58"/>
      <c r="J652" s="58"/>
      <c r="K652" s="59"/>
      <c r="L652" s="57"/>
    </row>
    <row r="653" spans="1:12" x14ac:dyDescent="0.25">
      <c r="A653" s="57"/>
      <c r="B653" s="57"/>
      <c r="C653" s="57"/>
      <c r="D653" s="57"/>
      <c r="E653" s="57"/>
      <c r="F653" s="58"/>
      <c r="G653" s="58"/>
      <c r="H653" s="58"/>
      <c r="I653" s="58"/>
      <c r="J653" s="58"/>
      <c r="K653" s="59"/>
      <c r="L653" s="57"/>
    </row>
    <row r="654" spans="1:12" x14ac:dyDescent="0.25">
      <c r="A654" s="57"/>
      <c r="B654" s="57"/>
      <c r="C654" s="57"/>
      <c r="D654" s="57"/>
      <c r="E654" s="57"/>
      <c r="F654" s="58"/>
      <c r="G654" s="58"/>
      <c r="H654" s="58"/>
      <c r="I654" s="58"/>
      <c r="J654" s="58"/>
      <c r="K654" s="59"/>
      <c r="L654" s="57"/>
    </row>
    <row r="655" spans="1:12" x14ac:dyDescent="0.25">
      <c r="A655" s="57"/>
      <c r="B655" s="57"/>
      <c r="C655" s="57"/>
      <c r="D655" s="57"/>
      <c r="E655" s="57"/>
      <c r="F655" s="58"/>
      <c r="G655" s="58"/>
      <c r="H655" s="58"/>
      <c r="I655" s="58"/>
      <c r="J655" s="58"/>
      <c r="K655" s="59"/>
      <c r="L655" s="57"/>
    </row>
    <row r="656" spans="1:12" x14ac:dyDescent="0.25">
      <c r="A656" s="57"/>
      <c r="B656" s="57"/>
      <c r="C656" s="57"/>
      <c r="D656" s="57"/>
      <c r="E656" s="57"/>
      <c r="F656" s="58"/>
      <c r="G656" s="58"/>
      <c r="H656" s="58"/>
      <c r="I656" s="58"/>
      <c r="J656" s="58"/>
      <c r="K656" s="59"/>
      <c r="L656" s="57"/>
    </row>
    <row r="657" spans="1:12" x14ac:dyDescent="0.25">
      <c r="A657" s="57"/>
      <c r="B657" s="57"/>
      <c r="C657" s="57"/>
      <c r="D657" s="57"/>
      <c r="E657" s="57"/>
      <c r="F657" s="58"/>
      <c r="G657" s="58"/>
      <c r="H657" s="58"/>
      <c r="I657" s="58"/>
      <c r="J657" s="58"/>
      <c r="K657" s="59"/>
      <c r="L657" s="57"/>
    </row>
    <row r="658" spans="1:12" x14ac:dyDescent="0.25">
      <c r="A658" s="57"/>
      <c r="B658" s="57"/>
      <c r="C658" s="57"/>
      <c r="D658" s="57"/>
      <c r="E658" s="57"/>
      <c r="F658" s="58"/>
      <c r="G658" s="58"/>
      <c r="H658" s="58"/>
      <c r="I658" s="58"/>
      <c r="J658" s="58"/>
      <c r="K658" s="59"/>
      <c r="L658" s="57"/>
    </row>
    <row r="659" spans="1:12" x14ac:dyDescent="0.25">
      <c r="A659" s="57"/>
      <c r="B659" s="57"/>
      <c r="C659" s="57"/>
      <c r="D659" s="57"/>
      <c r="E659" s="57"/>
      <c r="F659" s="58"/>
      <c r="G659" s="58"/>
      <c r="H659" s="58"/>
      <c r="I659" s="58"/>
      <c r="J659" s="58"/>
      <c r="K659" s="59"/>
      <c r="L659" s="57"/>
    </row>
    <row r="660" spans="1:12" x14ac:dyDescent="0.25">
      <c r="A660" s="57"/>
      <c r="B660" s="57"/>
      <c r="C660" s="57"/>
      <c r="D660" s="57"/>
      <c r="E660" s="57"/>
      <c r="F660" s="58"/>
      <c r="G660" s="58"/>
      <c r="H660" s="58"/>
      <c r="I660" s="58"/>
      <c r="J660" s="58"/>
      <c r="K660" s="59"/>
      <c r="L660" s="57"/>
    </row>
    <row r="661" spans="1:12" x14ac:dyDescent="0.25">
      <c r="A661" s="57"/>
      <c r="B661" s="57"/>
      <c r="C661" s="57"/>
      <c r="D661" s="57"/>
      <c r="E661" s="57"/>
      <c r="F661" s="58"/>
      <c r="G661" s="58"/>
      <c r="H661" s="58"/>
      <c r="I661" s="58"/>
      <c r="J661" s="58"/>
      <c r="K661" s="59"/>
      <c r="L661" s="57"/>
    </row>
    <row r="662" spans="1:12" x14ac:dyDescent="0.25">
      <c r="A662" s="57"/>
      <c r="B662" s="57"/>
      <c r="C662" s="57"/>
      <c r="D662" s="57"/>
      <c r="E662" s="57"/>
      <c r="F662" s="58"/>
      <c r="G662" s="58"/>
      <c r="H662" s="58"/>
      <c r="I662" s="58"/>
      <c r="J662" s="58"/>
      <c r="K662" s="59"/>
      <c r="L662" s="57"/>
    </row>
    <row r="663" spans="1:12" x14ac:dyDescent="0.25">
      <c r="A663" s="57"/>
      <c r="B663" s="57"/>
      <c r="C663" s="57"/>
      <c r="D663" s="57"/>
      <c r="E663" s="57"/>
      <c r="F663" s="58"/>
      <c r="G663" s="58"/>
      <c r="H663" s="58"/>
      <c r="I663" s="58"/>
      <c r="J663" s="58"/>
      <c r="K663" s="59"/>
      <c r="L663" s="57"/>
    </row>
    <row r="664" spans="1:12" x14ac:dyDescent="0.25">
      <c r="A664" s="57"/>
      <c r="B664" s="57"/>
      <c r="C664" s="57"/>
      <c r="D664" s="57"/>
      <c r="E664" s="57"/>
      <c r="F664" s="58"/>
      <c r="G664" s="58"/>
      <c r="H664" s="58"/>
      <c r="I664" s="58"/>
      <c r="J664" s="58"/>
      <c r="K664" s="59"/>
      <c r="L664" s="57"/>
    </row>
    <row r="665" spans="1:12" x14ac:dyDescent="0.25">
      <c r="A665" s="57"/>
      <c r="B665" s="57"/>
      <c r="C665" s="57"/>
      <c r="D665" s="57"/>
      <c r="E665" s="57"/>
      <c r="F665" s="58"/>
      <c r="G665" s="58"/>
      <c r="H665" s="58"/>
      <c r="I665" s="58"/>
      <c r="J665" s="58"/>
      <c r="K665" s="59"/>
      <c r="L665" s="57"/>
    </row>
    <row r="666" spans="1:12" x14ac:dyDescent="0.25">
      <c r="A666" s="57"/>
      <c r="B666" s="57"/>
      <c r="C666" s="57"/>
      <c r="D666" s="57"/>
      <c r="E666" s="57"/>
      <c r="F666" s="58"/>
      <c r="G666" s="58"/>
      <c r="H666" s="58"/>
      <c r="I666" s="58"/>
      <c r="J666" s="58"/>
      <c r="K666" s="59"/>
      <c r="L666" s="57"/>
    </row>
    <row r="667" spans="1:12" x14ac:dyDescent="0.25">
      <c r="A667" s="57"/>
      <c r="B667" s="57"/>
      <c r="C667" s="57"/>
      <c r="D667" s="57"/>
      <c r="E667" s="57"/>
      <c r="F667" s="58"/>
      <c r="G667" s="58"/>
      <c r="H667" s="58"/>
      <c r="I667" s="58"/>
      <c r="J667" s="58"/>
      <c r="K667" s="59"/>
      <c r="L667" s="57"/>
    </row>
    <row r="668" spans="1:12" x14ac:dyDescent="0.25">
      <c r="A668" s="57"/>
      <c r="B668" s="57"/>
      <c r="C668" s="57"/>
      <c r="D668" s="57"/>
      <c r="E668" s="57"/>
      <c r="F668" s="58"/>
      <c r="G668" s="58"/>
      <c r="H668" s="58"/>
      <c r="I668" s="58"/>
      <c r="J668" s="58"/>
      <c r="K668" s="59"/>
      <c r="L668" s="57"/>
    </row>
    <row r="669" spans="1:12" x14ac:dyDescent="0.25">
      <c r="A669" s="57"/>
      <c r="B669" s="57"/>
      <c r="C669" s="57"/>
      <c r="D669" s="57"/>
      <c r="E669" s="57"/>
      <c r="F669" s="58"/>
      <c r="G669" s="58"/>
      <c r="H669" s="58"/>
      <c r="I669" s="58"/>
      <c r="J669" s="58"/>
      <c r="K669" s="59"/>
      <c r="L669" s="57"/>
    </row>
    <row r="670" spans="1:12" x14ac:dyDescent="0.25">
      <c r="A670" s="57"/>
      <c r="B670" s="57"/>
      <c r="C670" s="57"/>
      <c r="D670" s="57"/>
      <c r="E670" s="57"/>
      <c r="F670" s="58"/>
      <c r="G670" s="58"/>
      <c r="H670" s="58"/>
      <c r="I670" s="58"/>
      <c r="J670" s="58"/>
      <c r="K670" s="59"/>
      <c r="L670" s="57"/>
    </row>
    <row r="671" spans="1:12" x14ac:dyDescent="0.25">
      <c r="A671" s="57"/>
      <c r="B671" s="57"/>
      <c r="C671" s="57"/>
      <c r="D671" s="57"/>
      <c r="E671" s="57"/>
      <c r="F671" s="58"/>
      <c r="G671" s="58"/>
      <c r="H671" s="58"/>
      <c r="I671" s="58"/>
      <c r="J671" s="58"/>
      <c r="K671" s="59"/>
      <c r="L671" s="57"/>
    </row>
    <row r="672" spans="1:12" x14ac:dyDescent="0.25">
      <c r="A672" s="57"/>
      <c r="B672" s="57"/>
      <c r="C672" s="57"/>
      <c r="D672" s="57"/>
      <c r="E672" s="57"/>
      <c r="F672" s="58"/>
      <c r="G672" s="58"/>
      <c r="H672" s="58"/>
      <c r="I672" s="58"/>
      <c r="J672" s="58"/>
      <c r="K672" s="59"/>
      <c r="L672" s="57"/>
    </row>
    <row r="673" spans="1:12" x14ac:dyDescent="0.25">
      <c r="A673" s="57"/>
      <c r="B673" s="57"/>
      <c r="C673" s="57"/>
      <c r="D673" s="57"/>
      <c r="E673" s="57"/>
      <c r="F673" s="58"/>
      <c r="G673" s="58"/>
      <c r="H673" s="58"/>
      <c r="I673" s="58"/>
      <c r="J673" s="58"/>
      <c r="K673" s="59"/>
      <c r="L673" s="57"/>
    </row>
    <row r="674" spans="1:12" x14ac:dyDescent="0.25">
      <c r="A674" s="57"/>
      <c r="B674" s="57"/>
      <c r="C674" s="57"/>
      <c r="D674" s="57"/>
      <c r="E674" s="57"/>
      <c r="F674" s="58"/>
      <c r="G674" s="58"/>
      <c r="H674" s="58"/>
      <c r="I674" s="58"/>
      <c r="J674" s="58"/>
      <c r="K674" s="59"/>
      <c r="L674" s="57"/>
    </row>
    <row r="675" spans="1:12" x14ac:dyDescent="0.25">
      <c r="A675" s="57"/>
      <c r="B675" s="57"/>
      <c r="C675" s="57"/>
      <c r="D675" s="57"/>
      <c r="E675" s="57"/>
      <c r="F675" s="58"/>
      <c r="G675" s="58"/>
      <c r="H675" s="58"/>
      <c r="I675" s="58"/>
      <c r="J675" s="58"/>
      <c r="K675" s="59"/>
      <c r="L675" s="57"/>
    </row>
    <row r="676" spans="1:12" x14ac:dyDescent="0.25">
      <c r="A676" s="57"/>
      <c r="B676" s="57"/>
      <c r="C676" s="57"/>
      <c r="D676" s="57"/>
      <c r="E676" s="57"/>
      <c r="F676" s="58"/>
      <c r="G676" s="58"/>
      <c r="H676" s="58"/>
      <c r="I676" s="58"/>
      <c r="J676" s="58"/>
      <c r="K676" s="59"/>
      <c r="L676" s="57"/>
    </row>
    <row r="677" spans="1:12" x14ac:dyDescent="0.25">
      <c r="A677" s="57"/>
      <c r="B677" s="57"/>
      <c r="C677" s="57"/>
      <c r="D677" s="57"/>
      <c r="E677" s="57"/>
      <c r="F677" s="58"/>
      <c r="G677" s="58"/>
      <c r="H677" s="58"/>
      <c r="I677" s="58"/>
      <c r="J677" s="58"/>
      <c r="K677" s="59"/>
      <c r="L677" s="57"/>
    </row>
    <row r="678" spans="1:12" x14ac:dyDescent="0.25">
      <c r="A678" s="57"/>
      <c r="B678" s="57"/>
      <c r="C678" s="57"/>
      <c r="D678" s="57"/>
      <c r="E678" s="57"/>
      <c r="F678" s="58"/>
      <c r="G678" s="58"/>
      <c r="H678" s="58"/>
      <c r="I678" s="58"/>
      <c r="J678" s="58"/>
      <c r="K678" s="59"/>
      <c r="L678" s="57"/>
    </row>
    <row r="679" spans="1:12" x14ac:dyDescent="0.25">
      <c r="A679" s="57"/>
      <c r="B679" s="57"/>
      <c r="C679" s="57"/>
      <c r="D679" s="57"/>
      <c r="E679" s="57"/>
      <c r="F679" s="58"/>
      <c r="G679" s="58"/>
      <c r="H679" s="58"/>
      <c r="I679" s="58"/>
      <c r="J679" s="58"/>
      <c r="K679" s="59"/>
      <c r="L679" s="57"/>
    </row>
    <row r="680" spans="1:12" x14ac:dyDescent="0.25">
      <c r="A680" s="57"/>
      <c r="B680" s="57"/>
      <c r="C680" s="57"/>
      <c r="D680" s="57"/>
      <c r="E680" s="57"/>
      <c r="F680" s="58"/>
      <c r="G680" s="58"/>
      <c r="H680" s="58"/>
      <c r="I680" s="58"/>
      <c r="J680" s="58"/>
      <c r="K680" s="59"/>
      <c r="L680" s="57"/>
    </row>
    <row r="681" spans="1:12" x14ac:dyDescent="0.25">
      <c r="A681" s="57"/>
      <c r="B681" s="57"/>
      <c r="C681" s="57"/>
      <c r="D681" s="57"/>
      <c r="E681" s="57"/>
      <c r="F681" s="58"/>
      <c r="G681" s="58"/>
      <c r="H681" s="58"/>
      <c r="I681" s="58"/>
      <c r="J681" s="58"/>
      <c r="K681" s="59"/>
      <c r="L681" s="57"/>
    </row>
    <row r="682" spans="1:12" x14ac:dyDescent="0.25">
      <c r="A682" s="57"/>
      <c r="B682" s="57"/>
      <c r="C682" s="57"/>
      <c r="D682" s="57"/>
      <c r="E682" s="57"/>
      <c r="F682" s="58"/>
      <c r="G682" s="58"/>
      <c r="H682" s="58"/>
      <c r="I682" s="58"/>
      <c r="J682" s="58"/>
      <c r="K682" s="59"/>
      <c r="L682" s="57"/>
    </row>
    <row r="683" spans="1:12" x14ac:dyDescent="0.25">
      <c r="A683" s="57"/>
      <c r="B683" s="57"/>
      <c r="C683" s="57"/>
      <c r="D683" s="57"/>
      <c r="E683" s="57"/>
      <c r="F683" s="58"/>
      <c r="G683" s="58"/>
      <c r="H683" s="58"/>
      <c r="I683" s="58"/>
      <c r="J683" s="58"/>
      <c r="K683" s="59"/>
      <c r="L683" s="57"/>
    </row>
    <row r="684" spans="1:12" x14ac:dyDescent="0.25">
      <c r="A684" s="57"/>
      <c r="B684" s="57"/>
      <c r="C684" s="57"/>
      <c r="D684" s="57"/>
      <c r="E684" s="57"/>
      <c r="F684" s="58"/>
      <c r="G684" s="58"/>
      <c r="H684" s="58"/>
      <c r="I684" s="58"/>
      <c r="J684" s="58"/>
      <c r="K684" s="59"/>
      <c r="L684" s="57"/>
    </row>
    <row r="685" spans="1:12" x14ac:dyDescent="0.25">
      <c r="A685" s="57"/>
      <c r="B685" s="57"/>
      <c r="C685" s="57"/>
      <c r="D685" s="57"/>
      <c r="E685" s="57"/>
      <c r="F685" s="58"/>
      <c r="G685" s="58"/>
      <c r="H685" s="58"/>
      <c r="I685" s="58"/>
      <c r="J685" s="58"/>
      <c r="K685" s="59"/>
      <c r="L685" s="57"/>
    </row>
    <row r="686" spans="1:12" x14ac:dyDescent="0.25">
      <c r="A686" s="57"/>
      <c r="B686" s="57"/>
      <c r="C686" s="57"/>
      <c r="D686" s="57"/>
      <c r="E686" s="57"/>
      <c r="F686" s="58"/>
      <c r="G686" s="58"/>
      <c r="H686" s="58"/>
      <c r="I686" s="58"/>
      <c r="J686" s="58"/>
      <c r="K686" s="59"/>
      <c r="L686" s="57"/>
    </row>
    <row r="687" spans="1:12" x14ac:dyDescent="0.25">
      <c r="A687" s="57"/>
      <c r="B687" s="57"/>
      <c r="C687" s="57"/>
      <c r="D687" s="57"/>
      <c r="E687" s="57"/>
      <c r="F687" s="58"/>
      <c r="G687" s="58"/>
      <c r="H687" s="58"/>
      <c r="I687" s="58"/>
      <c r="J687" s="58"/>
      <c r="K687" s="59"/>
      <c r="L687" s="57"/>
    </row>
    <row r="688" spans="1:12" x14ac:dyDescent="0.25">
      <c r="A688" s="57"/>
      <c r="B688" s="57"/>
      <c r="C688" s="57"/>
      <c r="D688" s="57"/>
      <c r="E688" s="57"/>
      <c r="F688" s="58"/>
      <c r="G688" s="58"/>
      <c r="H688" s="58"/>
      <c r="I688" s="58"/>
      <c r="J688" s="58"/>
      <c r="K688" s="59"/>
      <c r="L688" s="57"/>
    </row>
    <row r="689" spans="1:12" x14ac:dyDescent="0.25">
      <c r="A689" s="57"/>
      <c r="B689" s="57"/>
      <c r="C689" s="57"/>
      <c r="D689" s="57"/>
      <c r="E689" s="57"/>
      <c r="F689" s="58"/>
      <c r="G689" s="58"/>
      <c r="H689" s="58"/>
      <c r="I689" s="58"/>
      <c r="J689" s="58"/>
      <c r="K689" s="59"/>
      <c r="L689" s="57"/>
    </row>
    <row r="690" spans="1:12" x14ac:dyDescent="0.25">
      <c r="A690" s="57"/>
      <c r="B690" s="57"/>
      <c r="C690" s="57"/>
      <c r="D690" s="57"/>
      <c r="E690" s="57"/>
      <c r="F690" s="58"/>
      <c r="G690" s="58"/>
      <c r="H690" s="58"/>
      <c r="I690" s="58"/>
      <c r="J690" s="58"/>
      <c r="K690" s="59"/>
      <c r="L690" s="57"/>
    </row>
    <row r="691" spans="1:12" x14ac:dyDescent="0.25">
      <c r="A691" s="57"/>
      <c r="B691" s="57"/>
      <c r="C691" s="57"/>
      <c r="D691" s="57"/>
      <c r="E691" s="57"/>
      <c r="F691" s="58"/>
      <c r="G691" s="58"/>
      <c r="H691" s="58"/>
      <c r="I691" s="58"/>
      <c r="J691" s="58"/>
      <c r="K691" s="59"/>
      <c r="L691" s="57"/>
    </row>
    <row r="692" spans="1:12" x14ac:dyDescent="0.25">
      <c r="A692" s="57"/>
      <c r="B692" s="57"/>
      <c r="C692" s="57"/>
      <c r="D692" s="57"/>
      <c r="E692" s="57"/>
      <c r="F692" s="58"/>
      <c r="G692" s="58"/>
      <c r="H692" s="58"/>
      <c r="I692" s="58"/>
      <c r="J692" s="58"/>
      <c r="K692" s="59"/>
      <c r="L692" s="57"/>
    </row>
    <row r="693" spans="1:12" x14ac:dyDescent="0.25">
      <c r="A693" s="57"/>
      <c r="B693" s="57"/>
      <c r="C693" s="57"/>
      <c r="D693" s="57"/>
      <c r="E693" s="57"/>
      <c r="F693" s="58"/>
      <c r="G693" s="58"/>
      <c r="H693" s="58"/>
      <c r="I693" s="58"/>
      <c r="J693" s="58"/>
      <c r="K693" s="59"/>
      <c r="L693" s="57"/>
    </row>
    <row r="694" spans="1:12" x14ac:dyDescent="0.25">
      <c r="A694" s="57"/>
      <c r="B694" s="57"/>
      <c r="C694" s="57"/>
      <c r="D694" s="57"/>
      <c r="E694" s="57"/>
      <c r="F694" s="58"/>
      <c r="G694" s="58"/>
      <c r="H694" s="58"/>
      <c r="I694" s="58"/>
      <c r="J694" s="58"/>
      <c r="K694" s="59"/>
      <c r="L694" s="57"/>
    </row>
    <row r="695" spans="1:12" x14ac:dyDescent="0.25">
      <c r="A695" s="57"/>
      <c r="B695" s="57"/>
      <c r="C695" s="57"/>
      <c r="D695" s="57"/>
      <c r="E695" s="57"/>
      <c r="F695" s="58"/>
      <c r="G695" s="58"/>
      <c r="H695" s="58"/>
      <c r="I695" s="58"/>
      <c r="J695" s="58"/>
      <c r="K695" s="59"/>
      <c r="L695" s="57"/>
    </row>
    <row r="696" spans="1:12" x14ac:dyDescent="0.25">
      <c r="A696" s="57"/>
      <c r="B696" s="57"/>
      <c r="C696" s="57"/>
      <c r="D696" s="57"/>
      <c r="E696" s="57"/>
      <c r="F696" s="58"/>
      <c r="G696" s="58"/>
      <c r="H696" s="58"/>
      <c r="I696" s="58"/>
      <c r="J696" s="58"/>
      <c r="K696" s="59"/>
      <c r="L696" s="57"/>
    </row>
    <row r="697" spans="1:12" x14ac:dyDescent="0.25">
      <c r="A697" s="57"/>
      <c r="B697" s="57"/>
      <c r="C697" s="57"/>
      <c r="D697" s="57"/>
      <c r="E697" s="57"/>
      <c r="F697" s="58"/>
      <c r="G697" s="58"/>
      <c r="H697" s="58"/>
      <c r="I697" s="58"/>
      <c r="J697" s="58"/>
      <c r="K697" s="59"/>
      <c r="L697" s="57"/>
    </row>
    <row r="698" spans="1:12" x14ac:dyDescent="0.25">
      <c r="A698" s="57"/>
      <c r="B698" s="57"/>
      <c r="C698" s="57"/>
      <c r="D698" s="57"/>
      <c r="E698" s="57"/>
      <c r="F698" s="58"/>
      <c r="G698" s="58"/>
      <c r="H698" s="58"/>
      <c r="I698" s="58"/>
      <c r="J698" s="58"/>
      <c r="K698" s="59"/>
      <c r="L698" s="57"/>
    </row>
    <row r="699" spans="1:12" x14ac:dyDescent="0.25">
      <c r="A699" s="57"/>
      <c r="B699" s="57"/>
      <c r="C699" s="57"/>
      <c r="D699" s="57"/>
      <c r="E699" s="57"/>
      <c r="F699" s="58"/>
      <c r="G699" s="58"/>
      <c r="H699" s="58"/>
      <c r="I699" s="58"/>
      <c r="J699" s="58"/>
      <c r="K699" s="59"/>
      <c r="L699" s="57"/>
    </row>
    <row r="700" spans="1:12" x14ac:dyDescent="0.25">
      <c r="A700" s="57"/>
      <c r="B700" s="57"/>
      <c r="C700" s="57"/>
      <c r="D700" s="57"/>
      <c r="E700" s="57"/>
      <c r="F700" s="58"/>
      <c r="G700" s="58"/>
      <c r="H700" s="58"/>
      <c r="I700" s="58"/>
      <c r="J700" s="58"/>
      <c r="K700" s="59"/>
      <c r="L700" s="57"/>
    </row>
    <row r="701" spans="1:12" x14ac:dyDescent="0.25">
      <c r="A701" s="57"/>
      <c r="B701" s="57"/>
      <c r="C701" s="57"/>
      <c r="D701" s="57"/>
      <c r="E701" s="57"/>
      <c r="F701" s="58"/>
      <c r="G701" s="58"/>
      <c r="H701" s="58"/>
      <c r="I701" s="58"/>
      <c r="J701" s="58"/>
      <c r="K701" s="59"/>
      <c r="L701" s="57"/>
    </row>
    <row r="702" spans="1:12" x14ac:dyDescent="0.25">
      <c r="A702" s="57"/>
      <c r="B702" s="57"/>
      <c r="C702" s="57"/>
      <c r="D702" s="57"/>
      <c r="E702" s="57"/>
      <c r="F702" s="58"/>
      <c r="G702" s="58"/>
      <c r="H702" s="58"/>
      <c r="I702" s="58"/>
      <c r="J702" s="58"/>
      <c r="K702" s="59"/>
      <c r="L702" s="57"/>
    </row>
    <row r="703" spans="1:12" x14ac:dyDescent="0.25">
      <c r="A703" s="57"/>
      <c r="B703" s="57"/>
      <c r="C703" s="57"/>
      <c r="D703" s="57"/>
      <c r="E703" s="57"/>
      <c r="F703" s="58"/>
      <c r="G703" s="58"/>
      <c r="H703" s="58"/>
      <c r="I703" s="58"/>
      <c r="J703" s="58"/>
      <c r="K703" s="59"/>
      <c r="L703" s="57"/>
    </row>
    <row r="704" spans="1:12" x14ac:dyDescent="0.25">
      <c r="A704" s="57"/>
      <c r="B704" s="57"/>
      <c r="C704" s="57"/>
      <c r="D704" s="57"/>
      <c r="E704" s="57"/>
      <c r="F704" s="58"/>
      <c r="G704" s="58"/>
      <c r="H704" s="58"/>
      <c r="I704" s="58"/>
      <c r="J704" s="58"/>
      <c r="K704" s="59"/>
      <c r="L704" s="57"/>
    </row>
    <row r="705" spans="1:12" x14ac:dyDescent="0.25">
      <c r="A705" s="57"/>
      <c r="B705" s="57"/>
      <c r="C705" s="57"/>
      <c r="D705" s="57"/>
      <c r="E705" s="57"/>
      <c r="F705" s="58"/>
      <c r="G705" s="58"/>
      <c r="H705" s="58"/>
      <c r="I705" s="58"/>
      <c r="J705" s="58"/>
      <c r="K705" s="59"/>
      <c r="L705" s="57"/>
    </row>
    <row r="706" spans="1:12" x14ac:dyDescent="0.25">
      <c r="A706" s="57"/>
      <c r="B706" s="57"/>
      <c r="C706" s="57"/>
      <c r="D706" s="57"/>
      <c r="E706" s="57"/>
      <c r="F706" s="58"/>
      <c r="G706" s="58"/>
      <c r="H706" s="58"/>
      <c r="I706" s="58"/>
      <c r="J706" s="58"/>
      <c r="K706" s="59"/>
      <c r="L706" s="57"/>
    </row>
    <row r="707" spans="1:12" x14ac:dyDescent="0.25">
      <c r="A707" s="57"/>
      <c r="B707" s="57"/>
      <c r="C707" s="57"/>
      <c r="D707" s="57"/>
      <c r="E707" s="57"/>
      <c r="F707" s="58"/>
      <c r="G707" s="58"/>
      <c r="H707" s="58"/>
      <c r="I707" s="58"/>
      <c r="J707" s="58"/>
      <c r="K707" s="59"/>
      <c r="L707" s="57"/>
    </row>
    <row r="708" spans="1:12" x14ac:dyDescent="0.25">
      <c r="A708" s="57"/>
      <c r="B708" s="57"/>
      <c r="C708" s="57"/>
      <c r="D708" s="57"/>
      <c r="E708" s="57"/>
      <c r="F708" s="58"/>
      <c r="G708" s="58"/>
      <c r="H708" s="58"/>
      <c r="I708" s="58"/>
      <c r="J708" s="58"/>
      <c r="K708" s="59"/>
      <c r="L708" s="57"/>
    </row>
    <row r="709" spans="1:12" x14ac:dyDescent="0.25">
      <c r="A709" s="57"/>
      <c r="B709" s="57"/>
      <c r="C709" s="57"/>
      <c r="D709" s="57"/>
      <c r="E709" s="57"/>
      <c r="F709" s="58"/>
      <c r="G709" s="58"/>
      <c r="H709" s="58"/>
      <c r="I709" s="58"/>
      <c r="J709" s="58"/>
      <c r="K709" s="59"/>
      <c r="L709" s="57"/>
    </row>
    <row r="710" spans="1:12" x14ac:dyDescent="0.25">
      <c r="A710" s="57"/>
      <c r="B710" s="57"/>
      <c r="C710" s="57"/>
      <c r="D710" s="57"/>
      <c r="E710" s="57"/>
      <c r="F710" s="58"/>
      <c r="G710" s="58"/>
      <c r="H710" s="58"/>
      <c r="I710" s="58"/>
      <c r="J710" s="58"/>
      <c r="K710" s="59"/>
      <c r="L710" s="57"/>
    </row>
    <row r="711" spans="1:12" x14ac:dyDescent="0.25">
      <c r="A711" s="57"/>
      <c r="B711" s="57"/>
      <c r="C711" s="57"/>
      <c r="D711" s="57"/>
      <c r="E711" s="57"/>
      <c r="F711" s="58"/>
      <c r="G711" s="58"/>
      <c r="H711" s="58"/>
      <c r="I711" s="58"/>
      <c r="J711" s="58"/>
      <c r="K711" s="59"/>
      <c r="L711" s="57"/>
    </row>
    <row r="712" spans="1:12" x14ac:dyDescent="0.25">
      <c r="A712" s="57"/>
      <c r="B712" s="57"/>
      <c r="C712" s="57"/>
      <c r="D712" s="57"/>
      <c r="E712" s="57"/>
      <c r="F712" s="58"/>
      <c r="G712" s="58"/>
      <c r="H712" s="58"/>
      <c r="I712" s="58"/>
      <c r="J712" s="58"/>
      <c r="K712" s="59"/>
      <c r="L712" s="57"/>
    </row>
    <row r="713" spans="1:12" x14ac:dyDescent="0.25">
      <c r="A713" s="57"/>
      <c r="B713" s="57"/>
      <c r="C713" s="57"/>
      <c r="D713" s="57"/>
      <c r="E713" s="57"/>
      <c r="F713" s="58"/>
      <c r="G713" s="58"/>
      <c r="H713" s="58"/>
      <c r="I713" s="58"/>
      <c r="J713" s="58"/>
      <c r="K713" s="59"/>
      <c r="L713" s="57"/>
    </row>
    <row r="714" spans="1:12" x14ac:dyDescent="0.25">
      <c r="A714" s="57"/>
      <c r="B714" s="57"/>
      <c r="C714" s="57"/>
      <c r="D714" s="57"/>
      <c r="E714" s="57"/>
      <c r="F714" s="58"/>
      <c r="G714" s="58"/>
      <c r="H714" s="58"/>
      <c r="I714" s="58"/>
      <c r="J714" s="58"/>
      <c r="K714" s="59"/>
      <c r="L714" s="57"/>
    </row>
    <row r="715" spans="1:12" x14ac:dyDescent="0.25">
      <c r="A715" s="57"/>
      <c r="B715" s="57"/>
      <c r="C715" s="57"/>
      <c r="D715" s="57"/>
      <c r="E715" s="57"/>
      <c r="F715" s="58"/>
      <c r="G715" s="58"/>
      <c r="H715" s="58"/>
      <c r="I715" s="58"/>
      <c r="J715" s="58"/>
      <c r="K715" s="59"/>
      <c r="L715" s="57"/>
    </row>
    <row r="716" spans="1:12" x14ac:dyDescent="0.25">
      <c r="A716" s="57"/>
      <c r="B716" s="57"/>
      <c r="C716" s="57"/>
      <c r="D716" s="57"/>
      <c r="E716" s="57"/>
      <c r="F716" s="58"/>
      <c r="G716" s="58"/>
      <c r="H716" s="58"/>
      <c r="I716" s="58"/>
      <c r="J716" s="58"/>
      <c r="K716" s="59"/>
      <c r="L716" s="57"/>
    </row>
    <row r="717" spans="1:12" x14ac:dyDescent="0.25">
      <c r="A717" s="57"/>
      <c r="B717" s="57"/>
      <c r="C717" s="57"/>
      <c r="D717" s="57"/>
      <c r="E717" s="57"/>
      <c r="F717" s="58"/>
      <c r="G717" s="58"/>
      <c r="H717" s="58"/>
      <c r="I717" s="58"/>
      <c r="J717" s="58"/>
      <c r="K717" s="59"/>
      <c r="L717" s="57"/>
    </row>
    <row r="718" spans="1:12" x14ac:dyDescent="0.25">
      <c r="A718" s="57"/>
      <c r="B718" s="57"/>
      <c r="C718" s="57"/>
      <c r="D718" s="57"/>
      <c r="E718" s="57"/>
      <c r="F718" s="58"/>
      <c r="G718" s="58"/>
      <c r="H718" s="58"/>
      <c r="I718" s="58"/>
      <c r="J718" s="58"/>
      <c r="K718" s="59"/>
      <c r="L718" s="57"/>
    </row>
    <row r="719" spans="1:12" x14ac:dyDescent="0.25">
      <c r="A719" s="57"/>
      <c r="B719" s="57"/>
      <c r="C719" s="57"/>
      <c r="D719" s="57"/>
      <c r="E719" s="57"/>
      <c r="F719" s="58"/>
      <c r="G719" s="58"/>
      <c r="H719" s="58"/>
      <c r="I719" s="58"/>
      <c r="J719" s="58"/>
      <c r="K719" s="59"/>
      <c r="L719" s="57"/>
    </row>
    <row r="720" spans="1:12" x14ac:dyDescent="0.25">
      <c r="A720" s="57"/>
      <c r="B720" s="57"/>
      <c r="C720" s="57"/>
      <c r="D720" s="57"/>
      <c r="E720" s="57"/>
      <c r="F720" s="58"/>
      <c r="G720" s="58"/>
      <c r="H720" s="58"/>
      <c r="I720" s="58"/>
      <c r="J720" s="58"/>
      <c r="K720" s="59"/>
      <c r="L720" s="57"/>
    </row>
    <row r="721" spans="1:12" x14ac:dyDescent="0.25">
      <c r="A721" s="57"/>
      <c r="B721" s="57"/>
      <c r="C721" s="57"/>
      <c r="D721" s="57"/>
      <c r="E721" s="57"/>
      <c r="F721" s="58"/>
      <c r="G721" s="58"/>
      <c r="H721" s="58"/>
      <c r="I721" s="58"/>
      <c r="J721" s="58"/>
      <c r="K721" s="59"/>
      <c r="L721" s="57"/>
    </row>
    <row r="722" spans="1:12" x14ac:dyDescent="0.25">
      <c r="A722" s="57"/>
      <c r="B722" s="57"/>
      <c r="C722" s="57"/>
      <c r="D722" s="57"/>
      <c r="E722" s="57"/>
      <c r="F722" s="58"/>
      <c r="G722" s="58"/>
      <c r="H722" s="58"/>
      <c r="I722" s="58"/>
      <c r="J722" s="58"/>
      <c r="K722" s="59"/>
      <c r="L722" s="57"/>
    </row>
    <row r="723" spans="1:12" x14ac:dyDescent="0.25">
      <c r="A723" s="57"/>
      <c r="B723" s="57"/>
      <c r="C723" s="57"/>
      <c r="D723" s="57"/>
      <c r="E723" s="57"/>
      <c r="F723" s="58"/>
      <c r="G723" s="58"/>
      <c r="H723" s="58"/>
      <c r="I723" s="58"/>
      <c r="J723" s="58"/>
      <c r="K723" s="59"/>
      <c r="L723" s="57"/>
    </row>
    <row r="724" spans="1:12" x14ac:dyDescent="0.25">
      <c r="A724" s="57"/>
      <c r="B724" s="57"/>
      <c r="C724" s="57"/>
      <c r="D724" s="57"/>
      <c r="E724" s="57"/>
      <c r="F724" s="58"/>
      <c r="G724" s="58"/>
      <c r="H724" s="58"/>
      <c r="I724" s="58"/>
      <c r="J724" s="58"/>
      <c r="K724" s="59"/>
      <c r="L724" s="57"/>
    </row>
    <row r="725" spans="1:12" x14ac:dyDescent="0.25">
      <c r="A725" s="57"/>
      <c r="B725" s="57"/>
      <c r="C725" s="57"/>
      <c r="D725" s="57"/>
      <c r="E725" s="57"/>
      <c r="F725" s="58"/>
      <c r="G725" s="58"/>
      <c r="H725" s="58"/>
      <c r="I725" s="58"/>
      <c r="J725" s="58"/>
      <c r="K725" s="59"/>
      <c r="L725" s="57"/>
    </row>
    <row r="726" spans="1:12" x14ac:dyDescent="0.25">
      <c r="A726" s="57"/>
      <c r="B726" s="57"/>
      <c r="C726" s="57"/>
      <c r="D726" s="57"/>
      <c r="E726" s="57"/>
      <c r="F726" s="58"/>
      <c r="G726" s="58"/>
      <c r="H726" s="58"/>
      <c r="I726" s="58"/>
      <c r="J726" s="58"/>
      <c r="K726" s="59"/>
      <c r="L726" s="57"/>
    </row>
    <row r="727" spans="1:12" x14ac:dyDescent="0.25">
      <c r="A727" s="57"/>
      <c r="B727" s="57"/>
      <c r="C727" s="57"/>
      <c r="D727" s="57"/>
      <c r="E727" s="57"/>
      <c r="F727" s="58"/>
      <c r="G727" s="58"/>
      <c r="H727" s="58"/>
      <c r="I727" s="58"/>
      <c r="J727" s="58"/>
      <c r="K727" s="59"/>
      <c r="L727" s="57"/>
    </row>
    <row r="728" spans="1:12" x14ac:dyDescent="0.25">
      <c r="A728" s="57"/>
      <c r="B728" s="57"/>
      <c r="C728" s="57"/>
      <c r="D728" s="57"/>
      <c r="E728" s="57"/>
      <c r="F728" s="58"/>
      <c r="G728" s="58"/>
      <c r="H728" s="58"/>
      <c r="I728" s="58"/>
      <c r="J728" s="58"/>
      <c r="K728" s="59"/>
      <c r="L728" s="57"/>
    </row>
    <row r="729" spans="1:12" x14ac:dyDescent="0.25">
      <c r="A729" s="57"/>
      <c r="B729" s="57"/>
      <c r="C729" s="57"/>
      <c r="D729" s="57"/>
      <c r="E729" s="57"/>
      <c r="F729" s="58"/>
      <c r="G729" s="58"/>
      <c r="H729" s="58"/>
      <c r="I729" s="58"/>
      <c r="J729" s="58"/>
      <c r="K729" s="59"/>
      <c r="L729" s="57"/>
    </row>
    <row r="730" spans="1:12" x14ac:dyDescent="0.25">
      <c r="A730" s="57"/>
      <c r="B730" s="57"/>
      <c r="C730" s="57"/>
      <c r="D730" s="57"/>
      <c r="E730" s="57"/>
      <c r="F730" s="58"/>
      <c r="G730" s="58"/>
      <c r="H730" s="58"/>
      <c r="I730" s="58"/>
      <c r="J730" s="58"/>
      <c r="K730" s="59"/>
      <c r="L730" s="57"/>
    </row>
    <row r="731" spans="1:12" x14ac:dyDescent="0.25">
      <c r="A731" s="57"/>
      <c r="B731" s="57"/>
      <c r="C731" s="57"/>
      <c r="D731" s="57"/>
      <c r="E731" s="57"/>
      <c r="F731" s="58"/>
      <c r="G731" s="58"/>
      <c r="H731" s="58"/>
      <c r="I731" s="58"/>
      <c r="J731" s="58"/>
      <c r="K731" s="59"/>
      <c r="L731" s="57"/>
    </row>
    <row r="732" spans="1:12" x14ac:dyDescent="0.25">
      <c r="A732" s="57"/>
      <c r="B732" s="57"/>
      <c r="C732" s="57"/>
      <c r="D732" s="57"/>
      <c r="E732" s="57"/>
      <c r="F732" s="58"/>
      <c r="G732" s="58"/>
      <c r="H732" s="58"/>
      <c r="I732" s="58"/>
      <c r="J732" s="58"/>
      <c r="K732" s="59"/>
      <c r="L732" s="57"/>
    </row>
    <row r="733" spans="1:12" x14ac:dyDescent="0.25">
      <c r="A733" s="57"/>
      <c r="B733" s="57"/>
      <c r="C733" s="57"/>
      <c r="D733" s="57"/>
      <c r="E733" s="57"/>
      <c r="F733" s="58"/>
      <c r="G733" s="58"/>
      <c r="H733" s="58"/>
      <c r="I733" s="58"/>
      <c r="J733" s="58"/>
      <c r="K733" s="59"/>
      <c r="L733" s="57"/>
    </row>
    <row r="734" spans="1:12" x14ac:dyDescent="0.25">
      <c r="A734" s="57"/>
      <c r="B734" s="57"/>
      <c r="C734" s="57"/>
      <c r="D734" s="57"/>
      <c r="E734" s="57"/>
      <c r="F734" s="58"/>
      <c r="G734" s="58"/>
      <c r="H734" s="58"/>
      <c r="I734" s="58"/>
      <c r="J734" s="58"/>
      <c r="K734" s="59"/>
      <c r="L734" s="57"/>
    </row>
    <row r="735" spans="1:12" x14ac:dyDescent="0.25">
      <c r="A735" s="57"/>
      <c r="B735" s="57"/>
      <c r="C735" s="57"/>
      <c r="D735" s="57"/>
      <c r="E735" s="57"/>
      <c r="F735" s="58"/>
      <c r="G735" s="58"/>
      <c r="H735" s="58"/>
      <c r="I735" s="58"/>
      <c r="J735" s="58"/>
      <c r="K735" s="59"/>
      <c r="L735" s="57"/>
    </row>
    <row r="736" spans="1:12" x14ac:dyDescent="0.25">
      <c r="A736" s="57"/>
      <c r="B736" s="57"/>
      <c r="C736" s="57"/>
      <c r="D736" s="57"/>
      <c r="E736" s="57"/>
      <c r="F736" s="58"/>
      <c r="G736" s="58"/>
      <c r="H736" s="58"/>
      <c r="I736" s="58"/>
      <c r="J736" s="58"/>
      <c r="K736" s="59"/>
      <c r="L736" s="57"/>
    </row>
    <row r="737" spans="1:12" x14ac:dyDescent="0.25">
      <c r="A737" s="57"/>
      <c r="B737" s="57"/>
      <c r="C737" s="57"/>
      <c r="D737" s="57"/>
      <c r="E737" s="57"/>
      <c r="F737" s="58"/>
      <c r="G737" s="58"/>
      <c r="H737" s="58"/>
      <c r="I737" s="58"/>
      <c r="J737" s="58"/>
      <c r="K737" s="59"/>
      <c r="L737" s="57"/>
    </row>
    <row r="738" spans="1:12" x14ac:dyDescent="0.25">
      <c r="A738" s="57"/>
      <c r="B738" s="57"/>
      <c r="C738" s="57"/>
      <c r="D738" s="57"/>
      <c r="E738" s="57"/>
      <c r="F738" s="58"/>
      <c r="G738" s="58"/>
      <c r="H738" s="58"/>
      <c r="I738" s="58"/>
      <c r="J738" s="58"/>
      <c r="K738" s="59"/>
      <c r="L738" s="57"/>
    </row>
    <row r="739" spans="1:12" x14ac:dyDescent="0.25">
      <c r="A739" s="57"/>
      <c r="B739" s="57"/>
      <c r="C739" s="57"/>
      <c r="D739" s="57"/>
      <c r="E739" s="57"/>
      <c r="F739" s="58"/>
      <c r="G739" s="58"/>
      <c r="H739" s="58"/>
      <c r="I739" s="58"/>
      <c r="J739" s="58"/>
      <c r="K739" s="59"/>
      <c r="L739" s="57"/>
    </row>
    <row r="740" spans="1:12" x14ac:dyDescent="0.25">
      <c r="A740" s="57"/>
      <c r="B740" s="57"/>
      <c r="C740" s="57"/>
      <c r="D740" s="57"/>
      <c r="E740" s="57"/>
      <c r="F740" s="58"/>
      <c r="G740" s="58"/>
      <c r="H740" s="58"/>
      <c r="I740" s="58"/>
      <c r="J740" s="58"/>
      <c r="K740" s="59"/>
      <c r="L740" s="57"/>
    </row>
    <row r="741" spans="1:12" x14ac:dyDescent="0.25">
      <c r="A741" s="57"/>
      <c r="B741" s="57"/>
      <c r="C741" s="57"/>
      <c r="D741" s="57"/>
      <c r="E741" s="57"/>
      <c r="F741" s="58"/>
      <c r="G741" s="58"/>
      <c r="H741" s="58"/>
      <c r="I741" s="58"/>
      <c r="J741" s="58"/>
      <c r="K741" s="59"/>
      <c r="L741" s="57"/>
    </row>
    <row r="742" spans="1:12" x14ac:dyDescent="0.25">
      <c r="A742" s="57"/>
      <c r="B742" s="57"/>
      <c r="C742" s="57"/>
      <c r="D742" s="57"/>
      <c r="E742" s="57"/>
      <c r="F742" s="58"/>
      <c r="G742" s="58"/>
      <c r="H742" s="58"/>
      <c r="I742" s="58"/>
      <c r="J742" s="58"/>
      <c r="K742" s="59"/>
      <c r="L742" s="57"/>
    </row>
    <row r="743" spans="1:12" x14ac:dyDescent="0.25">
      <c r="A743" s="57"/>
      <c r="B743" s="57"/>
      <c r="C743" s="57"/>
      <c r="D743" s="57"/>
      <c r="E743" s="57"/>
      <c r="F743" s="58"/>
      <c r="G743" s="58"/>
      <c r="H743" s="58"/>
      <c r="I743" s="58"/>
      <c r="J743" s="58"/>
      <c r="K743" s="59"/>
      <c r="L743" s="57"/>
    </row>
    <row r="744" spans="1:12" x14ac:dyDescent="0.25">
      <c r="A744" s="57"/>
      <c r="B744" s="57"/>
      <c r="C744" s="57"/>
      <c r="D744" s="57"/>
      <c r="E744" s="57"/>
      <c r="F744" s="58"/>
      <c r="G744" s="58"/>
      <c r="H744" s="58"/>
      <c r="I744" s="58"/>
      <c r="J744" s="58"/>
      <c r="K744" s="59"/>
      <c r="L744" s="57"/>
    </row>
    <row r="745" spans="1:12" x14ac:dyDescent="0.25">
      <c r="A745" s="57"/>
      <c r="B745" s="57"/>
      <c r="C745" s="57"/>
      <c r="D745" s="57"/>
      <c r="E745" s="57"/>
      <c r="F745" s="58"/>
      <c r="G745" s="58"/>
      <c r="H745" s="58"/>
      <c r="I745" s="58"/>
      <c r="J745" s="58"/>
      <c r="K745" s="59"/>
      <c r="L745" s="57"/>
    </row>
    <row r="746" spans="1:12" x14ac:dyDescent="0.25">
      <c r="A746" s="57"/>
      <c r="B746" s="57"/>
      <c r="C746" s="57"/>
      <c r="D746" s="57"/>
      <c r="E746" s="57"/>
      <c r="F746" s="58"/>
      <c r="G746" s="58"/>
      <c r="H746" s="58"/>
      <c r="I746" s="58"/>
      <c r="J746" s="58"/>
      <c r="K746" s="59"/>
      <c r="L746" s="57"/>
    </row>
    <row r="747" spans="1:12" x14ac:dyDescent="0.25">
      <c r="A747" s="57"/>
      <c r="B747" s="57"/>
      <c r="C747" s="57"/>
      <c r="D747" s="57"/>
      <c r="E747" s="57"/>
      <c r="F747" s="58"/>
      <c r="G747" s="58"/>
      <c r="H747" s="58"/>
      <c r="I747" s="58"/>
      <c r="J747" s="58"/>
      <c r="K747" s="59"/>
      <c r="L747" s="57"/>
    </row>
    <row r="748" spans="1:12" x14ac:dyDescent="0.25">
      <c r="A748" s="57"/>
      <c r="B748" s="57"/>
      <c r="C748" s="57"/>
      <c r="D748" s="57"/>
      <c r="E748" s="57"/>
      <c r="F748" s="58"/>
      <c r="G748" s="58"/>
      <c r="H748" s="58"/>
      <c r="I748" s="58"/>
      <c r="J748" s="58"/>
      <c r="K748" s="59"/>
      <c r="L748" s="57"/>
    </row>
    <row r="749" spans="1:12" x14ac:dyDescent="0.25">
      <c r="A749" s="57"/>
      <c r="B749" s="57"/>
      <c r="C749" s="57"/>
      <c r="D749" s="57"/>
      <c r="E749" s="57"/>
      <c r="F749" s="58"/>
      <c r="G749" s="58"/>
      <c r="H749" s="58"/>
      <c r="I749" s="58"/>
      <c r="J749" s="58"/>
      <c r="K749" s="59"/>
      <c r="L749" s="57"/>
    </row>
    <row r="750" spans="1:12" x14ac:dyDescent="0.25">
      <c r="A750" s="57"/>
      <c r="B750" s="57"/>
      <c r="C750" s="57"/>
      <c r="D750" s="57"/>
      <c r="E750" s="57"/>
      <c r="F750" s="58"/>
      <c r="G750" s="58"/>
      <c r="H750" s="58"/>
      <c r="I750" s="58"/>
      <c r="J750" s="58"/>
      <c r="K750" s="59"/>
      <c r="L750" s="57"/>
    </row>
    <row r="751" spans="1:12" x14ac:dyDescent="0.25">
      <c r="A751" s="57"/>
      <c r="B751" s="57"/>
      <c r="C751" s="57"/>
      <c r="D751" s="57"/>
      <c r="E751" s="57"/>
      <c r="F751" s="58"/>
      <c r="G751" s="58"/>
      <c r="H751" s="58"/>
      <c r="I751" s="58"/>
      <c r="J751" s="58"/>
      <c r="K751" s="59"/>
      <c r="L751" s="57"/>
    </row>
    <row r="752" spans="1:12" x14ac:dyDescent="0.25">
      <c r="A752" s="57"/>
      <c r="B752" s="57"/>
      <c r="C752" s="57"/>
      <c r="D752" s="57"/>
      <c r="E752" s="57"/>
      <c r="F752" s="58"/>
      <c r="G752" s="58"/>
      <c r="H752" s="58"/>
      <c r="I752" s="58"/>
      <c r="J752" s="58"/>
      <c r="K752" s="59"/>
      <c r="L752" s="57"/>
    </row>
    <row r="753" spans="1:12" x14ac:dyDescent="0.25">
      <c r="A753" s="57"/>
      <c r="B753" s="57"/>
      <c r="C753" s="57"/>
      <c r="D753" s="57"/>
      <c r="E753" s="57"/>
      <c r="F753" s="58"/>
      <c r="G753" s="58"/>
      <c r="H753" s="58"/>
      <c r="I753" s="58"/>
      <c r="J753" s="58"/>
      <c r="K753" s="59"/>
      <c r="L753" s="57"/>
    </row>
    <row r="754" spans="1:12" x14ac:dyDescent="0.25">
      <c r="A754" s="57"/>
      <c r="B754" s="57"/>
      <c r="C754" s="57"/>
      <c r="D754" s="57"/>
      <c r="E754" s="57"/>
      <c r="F754" s="58"/>
      <c r="G754" s="58"/>
      <c r="H754" s="58"/>
      <c r="I754" s="58"/>
      <c r="J754" s="58"/>
      <c r="K754" s="59"/>
      <c r="L754" s="57"/>
    </row>
    <row r="755" spans="1:12" x14ac:dyDescent="0.25">
      <c r="A755" s="57"/>
      <c r="B755" s="57"/>
      <c r="C755" s="57"/>
      <c r="D755" s="57"/>
      <c r="E755" s="57"/>
      <c r="F755" s="58"/>
      <c r="G755" s="58"/>
      <c r="H755" s="58"/>
      <c r="I755" s="58"/>
      <c r="J755" s="58"/>
      <c r="K755" s="59"/>
      <c r="L755" s="57"/>
    </row>
    <row r="756" spans="1:12" x14ac:dyDescent="0.25">
      <c r="A756" s="57"/>
      <c r="B756" s="57"/>
      <c r="C756" s="57"/>
      <c r="D756" s="57"/>
      <c r="E756" s="57"/>
      <c r="F756" s="58"/>
      <c r="G756" s="58"/>
      <c r="H756" s="58"/>
      <c r="I756" s="58"/>
      <c r="J756" s="58"/>
      <c r="K756" s="59"/>
      <c r="L756" s="57"/>
    </row>
    <row r="757" spans="1:12" x14ac:dyDescent="0.25">
      <c r="A757" s="57"/>
      <c r="B757" s="57"/>
      <c r="C757" s="57"/>
      <c r="D757" s="57"/>
      <c r="E757" s="57"/>
      <c r="F757" s="58"/>
      <c r="G757" s="58"/>
      <c r="H757" s="58"/>
      <c r="I757" s="58"/>
      <c r="J757" s="58"/>
      <c r="K757" s="59"/>
      <c r="L757" s="57"/>
    </row>
    <row r="758" spans="1:12" x14ac:dyDescent="0.25">
      <c r="A758" s="57"/>
      <c r="B758" s="57"/>
      <c r="C758" s="57"/>
      <c r="D758" s="57"/>
      <c r="E758" s="57"/>
      <c r="F758" s="58"/>
      <c r="G758" s="58"/>
      <c r="H758" s="58"/>
      <c r="I758" s="58"/>
      <c r="J758" s="58"/>
      <c r="K758" s="59"/>
      <c r="L758" s="57"/>
    </row>
    <row r="759" spans="1:12" x14ac:dyDescent="0.25">
      <c r="A759" s="57"/>
      <c r="B759" s="57"/>
      <c r="C759" s="57"/>
      <c r="D759" s="57"/>
      <c r="E759" s="57"/>
      <c r="F759" s="58"/>
      <c r="G759" s="58"/>
      <c r="H759" s="58"/>
      <c r="I759" s="58"/>
      <c r="J759" s="58"/>
      <c r="K759" s="59"/>
      <c r="L759" s="57"/>
    </row>
    <row r="760" spans="1:12" x14ac:dyDescent="0.25">
      <c r="A760" s="57"/>
      <c r="B760" s="57"/>
      <c r="C760" s="57"/>
      <c r="D760" s="57"/>
      <c r="E760" s="57"/>
      <c r="F760" s="58"/>
      <c r="G760" s="58"/>
      <c r="H760" s="58"/>
      <c r="I760" s="58"/>
      <c r="J760" s="58"/>
      <c r="K760" s="59"/>
      <c r="L760" s="57"/>
    </row>
    <row r="761" spans="1:12" x14ac:dyDescent="0.25">
      <c r="A761" s="57"/>
      <c r="B761" s="57"/>
      <c r="C761" s="57"/>
      <c r="D761" s="57"/>
      <c r="E761" s="57"/>
      <c r="F761" s="58"/>
      <c r="G761" s="58"/>
      <c r="H761" s="58"/>
      <c r="I761" s="58"/>
      <c r="J761" s="58"/>
      <c r="K761" s="59"/>
      <c r="L761" s="57"/>
    </row>
    <row r="762" spans="1:12" x14ac:dyDescent="0.25">
      <c r="A762" s="57"/>
      <c r="B762" s="57"/>
      <c r="C762" s="57"/>
      <c r="D762" s="57"/>
      <c r="E762" s="57"/>
      <c r="F762" s="58"/>
      <c r="G762" s="58"/>
      <c r="H762" s="58"/>
      <c r="I762" s="58"/>
      <c r="J762" s="58"/>
      <c r="K762" s="59"/>
      <c r="L762" s="57"/>
    </row>
    <row r="763" spans="1:12" x14ac:dyDescent="0.25">
      <c r="A763" s="57"/>
      <c r="B763" s="57"/>
      <c r="C763" s="57"/>
      <c r="D763" s="57"/>
      <c r="E763" s="57"/>
      <c r="F763" s="58"/>
      <c r="G763" s="58"/>
      <c r="H763" s="58"/>
      <c r="I763" s="58"/>
      <c r="J763" s="58"/>
      <c r="K763" s="59"/>
      <c r="L763" s="57"/>
    </row>
    <row r="764" spans="1:12" x14ac:dyDescent="0.25">
      <c r="A764" s="57"/>
      <c r="B764" s="57"/>
      <c r="C764" s="57"/>
      <c r="D764" s="57"/>
      <c r="E764" s="57"/>
      <c r="F764" s="58"/>
      <c r="G764" s="58"/>
      <c r="H764" s="58"/>
      <c r="I764" s="58"/>
      <c r="J764" s="58"/>
      <c r="K764" s="59"/>
      <c r="L764" s="57"/>
    </row>
    <row r="765" spans="1:12" x14ac:dyDescent="0.25">
      <c r="A765" s="57"/>
      <c r="B765" s="57"/>
      <c r="C765" s="57"/>
      <c r="D765" s="57"/>
      <c r="E765" s="57"/>
      <c r="F765" s="58"/>
      <c r="G765" s="58"/>
      <c r="H765" s="58"/>
      <c r="I765" s="58"/>
      <c r="J765" s="58"/>
      <c r="K765" s="59"/>
      <c r="L765" s="57"/>
    </row>
    <row r="766" spans="1:12" x14ac:dyDescent="0.25">
      <c r="A766" s="57"/>
      <c r="B766" s="57"/>
      <c r="C766" s="57"/>
      <c r="D766" s="57"/>
      <c r="E766" s="57"/>
      <c r="F766" s="58"/>
      <c r="G766" s="58"/>
      <c r="H766" s="58"/>
      <c r="I766" s="58"/>
      <c r="J766" s="58"/>
      <c r="K766" s="59"/>
      <c r="L766" s="57"/>
    </row>
    <row r="767" spans="1:12" x14ac:dyDescent="0.25">
      <c r="A767" s="57"/>
      <c r="B767" s="57"/>
      <c r="C767" s="57"/>
      <c r="D767" s="57"/>
      <c r="E767" s="57"/>
      <c r="F767" s="58"/>
      <c r="G767" s="58"/>
      <c r="H767" s="58"/>
      <c r="I767" s="58"/>
      <c r="J767" s="58"/>
      <c r="K767" s="59"/>
      <c r="L767" s="57"/>
    </row>
    <row r="768" spans="1:12" x14ac:dyDescent="0.25">
      <c r="A768" s="57"/>
      <c r="B768" s="57"/>
      <c r="C768" s="57"/>
      <c r="D768" s="57"/>
      <c r="E768" s="57"/>
      <c r="F768" s="58"/>
      <c r="G768" s="58"/>
      <c r="H768" s="58"/>
      <c r="I768" s="58"/>
      <c r="J768" s="58"/>
      <c r="K768" s="59"/>
      <c r="L768" s="57"/>
    </row>
    <row r="769" spans="1:12" x14ac:dyDescent="0.25">
      <c r="A769" s="57"/>
      <c r="B769" s="57"/>
      <c r="C769" s="57"/>
      <c r="D769" s="57"/>
      <c r="E769" s="57"/>
      <c r="F769" s="58"/>
      <c r="G769" s="58"/>
      <c r="H769" s="58"/>
      <c r="I769" s="58"/>
      <c r="J769" s="58"/>
      <c r="K769" s="59"/>
      <c r="L769" s="57"/>
    </row>
    <row r="770" spans="1:12" x14ac:dyDescent="0.25">
      <c r="A770" s="57"/>
      <c r="B770" s="57"/>
      <c r="C770" s="57"/>
      <c r="D770" s="57"/>
      <c r="E770" s="57"/>
      <c r="F770" s="58"/>
      <c r="G770" s="58"/>
      <c r="H770" s="58"/>
      <c r="I770" s="58"/>
      <c r="J770" s="58"/>
      <c r="K770" s="59"/>
      <c r="L770" s="57"/>
    </row>
    <row r="771" spans="1:12" x14ac:dyDescent="0.25">
      <c r="A771" s="57"/>
      <c r="B771" s="57"/>
      <c r="C771" s="57"/>
      <c r="D771" s="57"/>
      <c r="E771" s="57"/>
      <c r="F771" s="58"/>
      <c r="G771" s="58"/>
      <c r="H771" s="58"/>
      <c r="I771" s="58"/>
      <c r="J771" s="58"/>
      <c r="K771" s="59"/>
      <c r="L771" s="57"/>
    </row>
    <row r="772" spans="1:12" x14ac:dyDescent="0.25">
      <c r="A772" s="57"/>
      <c r="B772" s="57"/>
      <c r="C772" s="57"/>
      <c r="D772" s="57"/>
      <c r="E772" s="57"/>
      <c r="F772" s="58"/>
      <c r="G772" s="58"/>
      <c r="H772" s="58"/>
      <c r="I772" s="58"/>
      <c r="J772" s="58"/>
      <c r="K772" s="59"/>
      <c r="L772" s="57"/>
    </row>
    <row r="773" spans="1:12" x14ac:dyDescent="0.25">
      <c r="A773" s="57"/>
      <c r="B773" s="57"/>
      <c r="C773" s="57"/>
      <c r="D773" s="57"/>
      <c r="E773" s="57"/>
      <c r="F773" s="58"/>
      <c r="G773" s="58"/>
      <c r="H773" s="58"/>
      <c r="I773" s="58"/>
      <c r="J773" s="58"/>
      <c r="K773" s="59"/>
      <c r="L773" s="57"/>
    </row>
    <row r="774" spans="1:12" x14ac:dyDescent="0.25">
      <c r="A774" s="57"/>
      <c r="B774" s="57"/>
      <c r="C774" s="57"/>
      <c r="D774" s="57"/>
      <c r="E774" s="57"/>
      <c r="F774" s="58"/>
      <c r="G774" s="58"/>
      <c r="H774" s="58"/>
      <c r="I774" s="58"/>
      <c r="J774" s="58"/>
      <c r="K774" s="59"/>
      <c r="L774" s="57"/>
    </row>
    <row r="775" spans="1:12" x14ac:dyDescent="0.25">
      <c r="A775" s="57"/>
      <c r="B775" s="57"/>
      <c r="C775" s="57"/>
      <c r="D775" s="57"/>
      <c r="E775" s="57"/>
      <c r="F775" s="58"/>
      <c r="G775" s="58"/>
      <c r="H775" s="58"/>
      <c r="I775" s="58"/>
      <c r="J775" s="58"/>
      <c r="K775" s="59"/>
      <c r="L775" s="57"/>
    </row>
    <row r="776" spans="1:12" x14ac:dyDescent="0.25">
      <c r="A776" s="57"/>
      <c r="B776" s="57"/>
      <c r="C776" s="57"/>
      <c r="D776" s="57"/>
      <c r="E776" s="57"/>
      <c r="F776" s="58"/>
      <c r="G776" s="58"/>
      <c r="H776" s="58"/>
      <c r="I776" s="58"/>
      <c r="J776" s="58"/>
      <c r="K776" s="59"/>
      <c r="L776" s="57"/>
    </row>
    <row r="777" spans="1:12" x14ac:dyDescent="0.25">
      <c r="A777" s="57"/>
      <c r="B777" s="57"/>
      <c r="C777" s="57"/>
      <c r="D777" s="57"/>
      <c r="E777" s="57"/>
      <c r="F777" s="58"/>
      <c r="G777" s="58"/>
      <c r="H777" s="58"/>
      <c r="I777" s="58"/>
      <c r="J777" s="58"/>
      <c r="K777" s="59"/>
      <c r="L777" s="57"/>
    </row>
    <row r="778" spans="1:12" x14ac:dyDescent="0.25">
      <c r="A778" s="57"/>
      <c r="B778" s="57"/>
      <c r="C778" s="57"/>
      <c r="D778" s="57"/>
      <c r="E778" s="57"/>
      <c r="F778" s="58"/>
      <c r="G778" s="58"/>
      <c r="H778" s="58"/>
      <c r="I778" s="58"/>
      <c r="J778" s="58"/>
      <c r="K778" s="59"/>
      <c r="L778" s="57"/>
    </row>
    <row r="779" spans="1:12" x14ac:dyDescent="0.25">
      <c r="A779" s="57"/>
      <c r="B779" s="57"/>
      <c r="C779" s="57"/>
      <c r="D779" s="57"/>
      <c r="E779" s="57"/>
      <c r="F779" s="58"/>
      <c r="G779" s="58"/>
      <c r="H779" s="58"/>
      <c r="I779" s="58"/>
      <c r="J779" s="58"/>
      <c r="K779" s="59"/>
      <c r="L779" s="57"/>
    </row>
    <row r="780" spans="1:12" x14ac:dyDescent="0.25">
      <c r="A780" s="57"/>
      <c r="B780" s="57"/>
      <c r="C780" s="57"/>
      <c r="D780" s="57"/>
      <c r="E780" s="57"/>
      <c r="F780" s="58"/>
      <c r="G780" s="58"/>
      <c r="H780" s="58"/>
      <c r="I780" s="58"/>
      <c r="J780" s="58"/>
      <c r="K780" s="59"/>
      <c r="L780" s="57"/>
    </row>
    <row r="781" spans="1:12" x14ac:dyDescent="0.25">
      <c r="A781" s="57"/>
      <c r="B781" s="57"/>
      <c r="C781" s="57"/>
      <c r="D781" s="57"/>
      <c r="E781" s="57"/>
      <c r="F781" s="58"/>
      <c r="G781" s="58"/>
      <c r="H781" s="58"/>
      <c r="I781" s="58"/>
      <c r="J781" s="58"/>
      <c r="K781" s="59"/>
      <c r="L781" s="57"/>
    </row>
    <row r="782" spans="1:12" x14ac:dyDescent="0.25">
      <c r="A782" s="57"/>
      <c r="B782" s="57"/>
      <c r="C782" s="57"/>
      <c r="D782" s="57"/>
      <c r="E782" s="57"/>
      <c r="F782" s="58"/>
      <c r="G782" s="58"/>
      <c r="H782" s="58"/>
      <c r="I782" s="58"/>
      <c r="J782" s="58"/>
      <c r="K782" s="59"/>
      <c r="L782" s="57"/>
    </row>
    <row r="783" spans="1:12" x14ac:dyDescent="0.25">
      <c r="A783" s="57"/>
      <c r="B783" s="57"/>
      <c r="C783" s="57"/>
      <c r="D783" s="57"/>
      <c r="E783" s="57"/>
      <c r="F783" s="58"/>
      <c r="G783" s="58"/>
      <c r="H783" s="58"/>
      <c r="I783" s="58"/>
      <c r="J783" s="58"/>
      <c r="K783" s="59"/>
      <c r="L783" s="57"/>
    </row>
    <row r="784" spans="1:12" x14ac:dyDescent="0.25">
      <c r="A784" s="57"/>
      <c r="B784" s="57"/>
      <c r="C784" s="57"/>
      <c r="D784" s="57"/>
      <c r="E784" s="57"/>
      <c r="F784" s="58"/>
      <c r="G784" s="58"/>
      <c r="H784" s="58"/>
      <c r="I784" s="58"/>
      <c r="J784" s="58"/>
      <c r="K784" s="59"/>
      <c r="L784" s="57"/>
    </row>
    <row r="785" spans="1:12" x14ac:dyDescent="0.25">
      <c r="A785" s="57"/>
      <c r="B785" s="57"/>
      <c r="C785" s="57"/>
      <c r="D785" s="57"/>
      <c r="E785" s="57"/>
      <c r="F785" s="58"/>
      <c r="G785" s="58"/>
      <c r="H785" s="58"/>
      <c r="I785" s="58"/>
      <c r="J785" s="58"/>
      <c r="K785" s="59"/>
      <c r="L785" s="57"/>
    </row>
    <row r="786" spans="1:12" x14ac:dyDescent="0.25">
      <c r="A786" s="57"/>
      <c r="B786" s="57"/>
      <c r="C786" s="57"/>
      <c r="D786" s="57"/>
      <c r="E786" s="57"/>
      <c r="F786" s="58"/>
      <c r="G786" s="58"/>
      <c r="H786" s="58"/>
      <c r="I786" s="58"/>
      <c r="J786" s="58"/>
      <c r="K786" s="59"/>
      <c r="L786" s="57"/>
    </row>
    <row r="787" spans="1:12" x14ac:dyDescent="0.25">
      <c r="A787" s="57"/>
      <c r="B787" s="57"/>
      <c r="C787" s="57"/>
      <c r="D787" s="57"/>
      <c r="E787" s="57"/>
      <c r="F787" s="58"/>
      <c r="G787" s="58"/>
      <c r="H787" s="58"/>
      <c r="I787" s="58"/>
      <c r="J787" s="58"/>
      <c r="K787" s="59"/>
      <c r="L787" s="57"/>
    </row>
    <row r="788" spans="1:12" x14ac:dyDescent="0.25">
      <c r="A788" s="57"/>
      <c r="B788" s="57"/>
      <c r="C788" s="57"/>
      <c r="D788" s="57"/>
      <c r="E788" s="57"/>
      <c r="F788" s="58"/>
      <c r="G788" s="58"/>
      <c r="H788" s="58"/>
      <c r="I788" s="58"/>
      <c r="J788" s="58"/>
      <c r="K788" s="59"/>
      <c r="L788" s="57"/>
    </row>
    <row r="789" spans="1:12" x14ac:dyDescent="0.25">
      <c r="A789" s="57"/>
      <c r="B789" s="57"/>
      <c r="C789" s="57"/>
      <c r="D789" s="57"/>
      <c r="E789" s="57"/>
      <c r="F789" s="58"/>
      <c r="G789" s="58"/>
      <c r="H789" s="58"/>
      <c r="I789" s="58"/>
      <c r="J789" s="58"/>
      <c r="K789" s="59"/>
      <c r="L789" s="57"/>
    </row>
    <row r="790" spans="1:12" x14ac:dyDescent="0.25">
      <c r="A790" s="57"/>
      <c r="B790" s="57"/>
      <c r="C790" s="57"/>
      <c r="D790" s="57"/>
      <c r="E790" s="57"/>
      <c r="F790" s="58"/>
      <c r="G790" s="58"/>
      <c r="H790" s="58"/>
      <c r="I790" s="58"/>
      <c r="J790" s="58"/>
      <c r="K790" s="59"/>
      <c r="L790" s="57"/>
    </row>
    <row r="791" spans="1:12" x14ac:dyDescent="0.25">
      <c r="A791" s="57"/>
      <c r="B791" s="57"/>
      <c r="C791" s="57"/>
      <c r="D791" s="57"/>
      <c r="E791" s="57"/>
      <c r="F791" s="58"/>
      <c r="G791" s="58"/>
      <c r="H791" s="58"/>
      <c r="I791" s="58"/>
      <c r="J791" s="58"/>
      <c r="K791" s="59"/>
      <c r="L791" s="57"/>
    </row>
    <row r="792" spans="1:12" x14ac:dyDescent="0.25">
      <c r="A792" s="57"/>
      <c r="B792" s="57"/>
      <c r="C792" s="57"/>
      <c r="D792" s="57"/>
      <c r="E792" s="57"/>
      <c r="F792" s="58"/>
      <c r="G792" s="58"/>
      <c r="H792" s="58"/>
      <c r="I792" s="58"/>
      <c r="J792" s="58"/>
      <c r="K792" s="59"/>
      <c r="L792" s="57"/>
    </row>
    <row r="793" spans="1:12" x14ac:dyDescent="0.25">
      <c r="A793" s="57"/>
      <c r="B793" s="57"/>
      <c r="C793" s="57"/>
      <c r="D793" s="57"/>
      <c r="E793" s="57"/>
      <c r="F793" s="58"/>
      <c r="G793" s="58"/>
      <c r="H793" s="58"/>
      <c r="I793" s="58"/>
      <c r="J793" s="58"/>
      <c r="K793" s="59"/>
      <c r="L793" s="57"/>
    </row>
    <row r="794" spans="1:12" x14ac:dyDescent="0.25">
      <c r="A794" s="57"/>
      <c r="B794" s="57"/>
      <c r="C794" s="57"/>
      <c r="D794" s="57"/>
      <c r="E794" s="57"/>
      <c r="F794" s="58"/>
      <c r="G794" s="58"/>
      <c r="H794" s="58"/>
      <c r="I794" s="58"/>
      <c r="J794" s="58"/>
      <c r="K794" s="59"/>
      <c r="L794" s="57"/>
    </row>
    <row r="795" spans="1:12" x14ac:dyDescent="0.25">
      <c r="A795" s="57"/>
      <c r="B795" s="57"/>
      <c r="C795" s="57"/>
      <c r="D795" s="57"/>
      <c r="E795" s="57"/>
      <c r="F795" s="58"/>
      <c r="G795" s="58"/>
      <c r="H795" s="58"/>
      <c r="I795" s="58"/>
      <c r="J795" s="58"/>
      <c r="K795" s="59"/>
      <c r="L795" s="57"/>
    </row>
    <row r="796" spans="1:12" x14ac:dyDescent="0.25">
      <c r="A796" s="57"/>
      <c r="B796" s="57"/>
      <c r="C796" s="57"/>
      <c r="D796" s="57"/>
      <c r="E796" s="57"/>
      <c r="F796" s="58"/>
      <c r="G796" s="58"/>
      <c r="H796" s="58"/>
      <c r="I796" s="58"/>
      <c r="J796" s="58"/>
      <c r="K796" s="59"/>
      <c r="L796" s="57"/>
    </row>
    <row r="797" spans="1:12" x14ac:dyDescent="0.25">
      <c r="A797" s="57"/>
      <c r="B797" s="57"/>
      <c r="C797" s="57"/>
      <c r="D797" s="57"/>
      <c r="E797" s="57"/>
      <c r="F797" s="58"/>
      <c r="G797" s="58"/>
      <c r="H797" s="58"/>
      <c r="I797" s="58"/>
      <c r="J797" s="58"/>
      <c r="K797" s="59"/>
      <c r="L797" s="57"/>
    </row>
    <row r="798" spans="1:12" x14ac:dyDescent="0.25">
      <c r="A798" s="57"/>
      <c r="B798" s="57"/>
      <c r="C798" s="57"/>
      <c r="D798" s="57"/>
      <c r="E798" s="57"/>
      <c r="F798" s="58"/>
      <c r="G798" s="58"/>
      <c r="H798" s="58"/>
      <c r="I798" s="58"/>
      <c r="J798" s="58"/>
      <c r="K798" s="59"/>
      <c r="L798" s="57"/>
    </row>
    <row r="799" spans="1:12" x14ac:dyDescent="0.25">
      <c r="A799" s="57"/>
      <c r="B799" s="57"/>
      <c r="C799" s="57"/>
      <c r="D799" s="57"/>
      <c r="E799" s="57"/>
      <c r="F799" s="58"/>
      <c r="G799" s="58"/>
      <c r="H799" s="58"/>
      <c r="I799" s="58"/>
      <c r="J799" s="58"/>
      <c r="K799" s="59"/>
      <c r="L799" s="57"/>
    </row>
    <row r="800" spans="1:12" x14ac:dyDescent="0.25">
      <c r="A800" s="57"/>
      <c r="B800" s="57"/>
      <c r="C800" s="57"/>
      <c r="D800" s="57"/>
      <c r="E800" s="57"/>
      <c r="F800" s="58"/>
      <c r="G800" s="58"/>
      <c r="H800" s="58"/>
      <c r="I800" s="58"/>
      <c r="J800" s="58"/>
      <c r="K800" s="59"/>
      <c r="L800" s="57"/>
    </row>
    <row r="801" spans="1:12" x14ac:dyDescent="0.25">
      <c r="A801" s="57"/>
      <c r="B801" s="57"/>
      <c r="C801" s="57"/>
      <c r="D801" s="57"/>
      <c r="E801" s="57"/>
      <c r="F801" s="58"/>
      <c r="G801" s="58"/>
      <c r="H801" s="58"/>
      <c r="I801" s="58"/>
      <c r="J801" s="58"/>
      <c r="K801" s="59"/>
      <c r="L801" s="57"/>
    </row>
    <row r="802" spans="1:12" x14ac:dyDescent="0.25">
      <c r="A802" s="57"/>
      <c r="B802" s="57"/>
      <c r="C802" s="57"/>
      <c r="D802" s="57"/>
      <c r="E802" s="57"/>
      <c r="F802" s="58"/>
      <c r="G802" s="58"/>
      <c r="H802" s="58"/>
      <c r="I802" s="58"/>
      <c r="J802" s="58"/>
      <c r="K802" s="59"/>
      <c r="L802" s="57"/>
    </row>
    <row r="803" spans="1:12" x14ac:dyDescent="0.25">
      <c r="A803" s="57"/>
      <c r="B803" s="57"/>
      <c r="C803" s="57"/>
      <c r="D803" s="57"/>
      <c r="E803" s="57"/>
      <c r="F803" s="58"/>
      <c r="G803" s="58"/>
      <c r="H803" s="58"/>
      <c r="I803" s="58"/>
      <c r="J803" s="58"/>
      <c r="K803" s="59"/>
      <c r="L803" s="57"/>
    </row>
    <row r="804" spans="1:12" x14ac:dyDescent="0.25">
      <c r="A804" s="57"/>
      <c r="B804" s="57"/>
      <c r="C804" s="57"/>
      <c r="D804" s="57"/>
      <c r="E804" s="57"/>
      <c r="F804" s="58"/>
      <c r="G804" s="58"/>
      <c r="H804" s="58"/>
      <c r="I804" s="58"/>
      <c r="J804" s="58"/>
      <c r="K804" s="59"/>
      <c r="L804" s="57"/>
    </row>
    <row r="805" spans="1:12" x14ac:dyDescent="0.25">
      <c r="A805" s="57"/>
      <c r="B805" s="57"/>
      <c r="C805" s="57"/>
      <c r="D805" s="57"/>
      <c r="E805" s="57"/>
      <c r="F805" s="58"/>
      <c r="G805" s="58"/>
      <c r="H805" s="58"/>
      <c r="I805" s="58"/>
      <c r="J805" s="58"/>
      <c r="K805" s="59"/>
      <c r="L805" s="57"/>
    </row>
    <row r="806" spans="1:12" x14ac:dyDescent="0.25">
      <c r="A806" s="57"/>
      <c r="B806" s="57"/>
      <c r="C806" s="57"/>
      <c r="D806" s="57"/>
      <c r="E806" s="57"/>
      <c r="F806" s="58"/>
      <c r="G806" s="58"/>
      <c r="H806" s="58"/>
      <c r="I806" s="58"/>
      <c r="J806" s="58"/>
      <c r="K806" s="59"/>
      <c r="L806" s="57"/>
    </row>
    <row r="807" spans="1:12" x14ac:dyDescent="0.25">
      <c r="A807" s="57"/>
      <c r="B807" s="57"/>
      <c r="C807" s="57"/>
      <c r="D807" s="57"/>
      <c r="E807" s="57"/>
      <c r="F807" s="58"/>
      <c r="G807" s="58"/>
      <c r="H807" s="58"/>
      <c r="I807" s="58"/>
      <c r="J807" s="58"/>
      <c r="K807" s="59"/>
      <c r="L807" s="57"/>
    </row>
    <row r="808" spans="1:12" x14ac:dyDescent="0.25">
      <c r="A808" s="57"/>
      <c r="B808" s="57"/>
      <c r="C808" s="57"/>
      <c r="D808" s="57"/>
      <c r="E808" s="57"/>
      <c r="F808" s="58"/>
      <c r="G808" s="58"/>
      <c r="H808" s="58"/>
      <c r="I808" s="58"/>
      <c r="J808" s="58"/>
      <c r="K808" s="59"/>
      <c r="L808" s="57"/>
    </row>
    <row r="809" spans="1:12" x14ac:dyDescent="0.25">
      <c r="A809" s="57"/>
      <c r="B809" s="57"/>
      <c r="C809" s="57"/>
      <c r="D809" s="57"/>
      <c r="E809" s="57"/>
      <c r="F809" s="58"/>
      <c r="G809" s="58"/>
      <c r="H809" s="58"/>
      <c r="I809" s="58"/>
      <c r="J809" s="58"/>
      <c r="K809" s="59"/>
      <c r="L809" s="57"/>
    </row>
    <row r="810" spans="1:12" x14ac:dyDescent="0.25">
      <c r="A810" s="57"/>
      <c r="B810" s="57"/>
      <c r="C810" s="57"/>
      <c r="D810" s="57"/>
      <c r="E810" s="57"/>
      <c r="F810" s="58"/>
      <c r="G810" s="58"/>
      <c r="H810" s="58"/>
      <c r="I810" s="58"/>
      <c r="J810" s="58"/>
      <c r="K810" s="59"/>
      <c r="L810" s="57"/>
    </row>
    <row r="811" spans="1:12" x14ac:dyDescent="0.25">
      <c r="A811" s="57"/>
      <c r="B811" s="57"/>
      <c r="C811" s="57"/>
      <c r="D811" s="57"/>
      <c r="E811" s="57"/>
      <c r="F811" s="58"/>
      <c r="G811" s="58"/>
      <c r="H811" s="58"/>
      <c r="I811" s="58"/>
      <c r="J811" s="58"/>
      <c r="K811" s="59"/>
      <c r="L811" s="57"/>
    </row>
    <row r="812" spans="1:12" x14ac:dyDescent="0.25">
      <c r="A812" s="57"/>
      <c r="B812" s="57"/>
      <c r="C812" s="57"/>
      <c r="D812" s="57"/>
      <c r="E812" s="57"/>
      <c r="F812" s="58"/>
      <c r="G812" s="58"/>
      <c r="H812" s="58"/>
      <c r="I812" s="58"/>
      <c r="J812" s="58"/>
      <c r="K812" s="59"/>
      <c r="L812" s="57"/>
    </row>
    <row r="813" spans="1:12" x14ac:dyDescent="0.25">
      <c r="A813" s="57"/>
      <c r="B813" s="57"/>
      <c r="C813" s="57"/>
      <c r="D813" s="57"/>
      <c r="E813" s="57"/>
      <c r="F813" s="58"/>
      <c r="G813" s="58"/>
      <c r="H813" s="58"/>
      <c r="I813" s="58"/>
      <c r="J813" s="58"/>
      <c r="K813" s="59"/>
      <c r="L813" s="57"/>
    </row>
    <row r="814" spans="1:12" x14ac:dyDescent="0.25">
      <c r="A814" s="57"/>
      <c r="B814" s="57"/>
      <c r="C814" s="57"/>
      <c r="D814" s="57"/>
      <c r="E814" s="57"/>
      <c r="F814" s="58"/>
      <c r="G814" s="58"/>
      <c r="H814" s="58"/>
      <c r="I814" s="58"/>
      <c r="J814" s="58"/>
      <c r="K814" s="59"/>
      <c r="L814" s="57"/>
    </row>
    <row r="815" spans="1:12" x14ac:dyDescent="0.25">
      <c r="A815" s="57"/>
      <c r="B815" s="57"/>
      <c r="C815" s="57"/>
      <c r="D815" s="57"/>
      <c r="E815" s="57"/>
      <c r="F815" s="58"/>
      <c r="G815" s="58"/>
      <c r="H815" s="58"/>
      <c r="I815" s="58"/>
      <c r="J815" s="58"/>
      <c r="K815" s="59"/>
      <c r="L815" s="57"/>
    </row>
    <row r="816" spans="1:12" x14ac:dyDescent="0.25">
      <c r="A816" s="57"/>
      <c r="B816" s="57"/>
      <c r="C816" s="57"/>
      <c r="D816" s="57"/>
      <c r="E816" s="57"/>
      <c r="F816" s="58"/>
      <c r="G816" s="58"/>
      <c r="H816" s="58"/>
      <c r="I816" s="58"/>
      <c r="J816" s="58"/>
      <c r="K816" s="59"/>
      <c r="L816" s="57"/>
    </row>
    <row r="817" spans="1:12" x14ac:dyDescent="0.25">
      <c r="A817" s="57"/>
      <c r="B817" s="57"/>
      <c r="C817" s="57"/>
      <c r="D817" s="57"/>
      <c r="E817" s="57"/>
      <c r="F817" s="58"/>
      <c r="G817" s="58"/>
      <c r="H817" s="58"/>
      <c r="I817" s="58"/>
      <c r="J817" s="58"/>
      <c r="K817" s="59"/>
      <c r="L817" s="57"/>
    </row>
    <row r="818" spans="1:12" x14ac:dyDescent="0.25">
      <c r="A818" s="57"/>
      <c r="B818" s="57"/>
      <c r="C818" s="57"/>
      <c r="D818" s="57"/>
      <c r="E818" s="57"/>
      <c r="F818" s="58"/>
      <c r="G818" s="58"/>
      <c r="H818" s="58"/>
      <c r="I818" s="58"/>
      <c r="J818" s="58"/>
      <c r="K818" s="59"/>
      <c r="L818" s="57"/>
    </row>
    <row r="819" spans="1:12" x14ac:dyDescent="0.25">
      <c r="A819" s="57"/>
      <c r="B819" s="57"/>
      <c r="C819" s="57"/>
      <c r="D819" s="57"/>
      <c r="E819" s="57"/>
      <c r="F819" s="58"/>
      <c r="G819" s="58"/>
      <c r="H819" s="58"/>
      <c r="I819" s="58"/>
      <c r="J819" s="58"/>
      <c r="K819" s="59"/>
      <c r="L819" s="57"/>
    </row>
    <row r="820" spans="1:12" x14ac:dyDescent="0.25">
      <c r="A820" s="57"/>
      <c r="B820" s="57"/>
      <c r="C820" s="57"/>
      <c r="D820" s="57"/>
      <c r="E820" s="57"/>
      <c r="F820" s="58"/>
      <c r="G820" s="58"/>
      <c r="H820" s="58"/>
      <c r="I820" s="58"/>
      <c r="J820" s="58"/>
      <c r="K820" s="59"/>
      <c r="L820" s="57"/>
    </row>
    <row r="821" spans="1:12" x14ac:dyDescent="0.25">
      <c r="A821" s="57"/>
      <c r="B821" s="57"/>
      <c r="C821" s="57"/>
      <c r="D821" s="57"/>
      <c r="E821" s="57"/>
      <c r="F821" s="58"/>
      <c r="G821" s="58"/>
      <c r="H821" s="58"/>
      <c r="I821" s="58"/>
      <c r="J821" s="58"/>
      <c r="K821" s="59"/>
      <c r="L821" s="57"/>
    </row>
    <row r="822" spans="1:12" x14ac:dyDescent="0.25">
      <c r="A822" s="57"/>
      <c r="B822" s="57"/>
      <c r="C822" s="57"/>
      <c r="D822" s="57"/>
      <c r="E822" s="57"/>
      <c r="F822" s="58"/>
      <c r="G822" s="58"/>
      <c r="H822" s="58"/>
      <c r="I822" s="58"/>
      <c r="J822" s="58"/>
      <c r="K822" s="59"/>
      <c r="L822" s="57"/>
    </row>
    <row r="823" spans="1:12" x14ac:dyDescent="0.25">
      <c r="A823" s="57"/>
      <c r="B823" s="57"/>
      <c r="C823" s="57"/>
      <c r="D823" s="57"/>
      <c r="E823" s="57"/>
      <c r="F823" s="58"/>
      <c r="G823" s="58"/>
      <c r="H823" s="58"/>
      <c r="I823" s="58"/>
      <c r="J823" s="58"/>
      <c r="K823" s="59"/>
      <c r="L823" s="57"/>
    </row>
    <row r="824" spans="1:12" x14ac:dyDescent="0.25">
      <c r="A824" s="57"/>
      <c r="B824" s="57"/>
      <c r="C824" s="57"/>
      <c r="D824" s="57"/>
      <c r="E824" s="57"/>
      <c r="F824" s="58"/>
      <c r="G824" s="58"/>
      <c r="H824" s="58"/>
      <c r="I824" s="58"/>
      <c r="J824" s="58"/>
      <c r="K824" s="59"/>
      <c r="L824" s="57"/>
    </row>
    <row r="825" spans="1:12" x14ac:dyDescent="0.25">
      <c r="A825" s="57"/>
      <c r="B825" s="57"/>
      <c r="C825" s="57"/>
      <c r="D825" s="57"/>
      <c r="E825" s="57"/>
      <c r="F825" s="58"/>
      <c r="G825" s="58"/>
      <c r="H825" s="58"/>
      <c r="I825" s="58"/>
      <c r="J825" s="58"/>
      <c r="K825" s="59"/>
      <c r="L825" s="57"/>
    </row>
    <row r="826" spans="1:12" x14ac:dyDescent="0.25">
      <c r="A826" s="57"/>
      <c r="B826" s="57"/>
      <c r="C826" s="57"/>
      <c r="D826" s="57"/>
      <c r="E826" s="57"/>
      <c r="F826" s="58"/>
      <c r="G826" s="58"/>
      <c r="H826" s="58"/>
      <c r="I826" s="58"/>
      <c r="J826" s="58"/>
      <c r="K826" s="59"/>
      <c r="L826" s="57"/>
    </row>
    <row r="827" spans="1:12" x14ac:dyDescent="0.25">
      <c r="A827" s="57"/>
      <c r="B827" s="57"/>
      <c r="C827" s="57"/>
      <c r="D827" s="57"/>
      <c r="E827" s="57"/>
      <c r="F827" s="58"/>
      <c r="G827" s="58"/>
      <c r="H827" s="58"/>
      <c r="I827" s="58"/>
      <c r="J827" s="58"/>
      <c r="K827" s="59"/>
      <c r="L827" s="57"/>
    </row>
    <row r="828" spans="1:12" x14ac:dyDescent="0.25">
      <c r="A828" s="57"/>
      <c r="B828" s="57"/>
      <c r="C828" s="57"/>
      <c r="D828" s="57"/>
      <c r="E828" s="57"/>
      <c r="F828" s="58"/>
      <c r="G828" s="58"/>
      <c r="H828" s="58"/>
      <c r="I828" s="58"/>
      <c r="J828" s="58"/>
      <c r="K828" s="59"/>
      <c r="L828" s="57"/>
    </row>
    <row r="829" spans="1:12" x14ac:dyDescent="0.25">
      <c r="A829" s="57"/>
      <c r="B829" s="57"/>
      <c r="C829" s="57"/>
      <c r="D829" s="57"/>
      <c r="E829" s="57"/>
      <c r="F829" s="58"/>
      <c r="G829" s="58"/>
      <c r="H829" s="58"/>
      <c r="I829" s="58"/>
      <c r="J829" s="58"/>
      <c r="K829" s="59"/>
      <c r="L829" s="57"/>
    </row>
    <row r="830" spans="1:12" x14ac:dyDescent="0.25">
      <c r="A830" s="57"/>
      <c r="B830" s="57"/>
      <c r="C830" s="57"/>
      <c r="D830" s="57"/>
      <c r="E830" s="57"/>
      <c r="F830" s="58"/>
      <c r="G830" s="58"/>
      <c r="H830" s="58"/>
      <c r="I830" s="58"/>
      <c r="J830" s="58"/>
      <c r="K830" s="59"/>
      <c r="L830" s="57"/>
    </row>
    <row r="831" spans="1:12" x14ac:dyDescent="0.25">
      <c r="A831" s="57"/>
      <c r="B831" s="57"/>
      <c r="C831" s="57"/>
      <c r="D831" s="57"/>
      <c r="E831" s="57"/>
      <c r="F831" s="58"/>
      <c r="G831" s="58"/>
      <c r="H831" s="58"/>
      <c r="I831" s="58"/>
      <c r="J831" s="58"/>
      <c r="K831" s="59"/>
      <c r="L831" s="57"/>
    </row>
    <row r="832" spans="1:12" x14ac:dyDescent="0.25">
      <c r="A832" s="57"/>
      <c r="B832" s="57"/>
      <c r="C832" s="57"/>
      <c r="D832" s="57"/>
      <c r="E832" s="57"/>
      <c r="F832" s="58"/>
      <c r="G832" s="58"/>
      <c r="H832" s="58"/>
      <c r="I832" s="58"/>
      <c r="J832" s="58"/>
      <c r="K832" s="59"/>
      <c r="L832" s="57"/>
    </row>
    <row r="833" spans="1:12" x14ac:dyDescent="0.25">
      <c r="A833" s="57"/>
      <c r="B833" s="57"/>
      <c r="C833" s="57"/>
      <c r="D833" s="57"/>
      <c r="E833" s="57"/>
      <c r="F833" s="58"/>
      <c r="G833" s="58"/>
      <c r="H833" s="58"/>
      <c r="I833" s="58"/>
      <c r="J833" s="58"/>
      <c r="K833" s="59"/>
      <c r="L833" s="57"/>
    </row>
    <row r="834" spans="1:12" x14ac:dyDescent="0.25">
      <c r="A834" s="57"/>
      <c r="B834" s="57"/>
      <c r="C834" s="57"/>
      <c r="D834" s="57"/>
      <c r="E834" s="57"/>
      <c r="F834" s="58"/>
      <c r="G834" s="58"/>
      <c r="H834" s="58"/>
      <c r="I834" s="58"/>
      <c r="J834" s="58"/>
      <c r="K834" s="59"/>
      <c r="L834" s="57"/>
    </row>
    <row r="835" spans="1:12" x14ac:dyDescent="0.25">
      <c r="A835" s="57"/>
      <c r="B835" s="57"/>
      <c r="C835" s="57"/>
      <c r="D835" s="57"/>
      <c r="E835" s="57"/>
      <c r="F835" s="58"/>
      <c r="G835" s="58"/>
      <c r="H835" s="58"/>
      <c r="I835" s="58"/>
      <c r="J835" s="58"/>
      <c r="K835" s="59"/>
      <c r="L835" s="57"/>
    </row>
    <row r="836" spans="1:12" x14ac:dyDescent="0.25">
      <c r="A836" s="57"/>
      <c r="B836" s="57"/>
      <c r="C836" s="57"/>
      <c r="D836" s="57"/>
      <c r="E836" s="57"/>
      <c r="F836" s="58"/>
      <c r="G836" s="58"/>
      <c r="H836" s="58"/>
      <c r="I836" s="58"/>
      <c r="J836" s="58"/>
      <c r="K836" s="59"/>
      <c r="L836" s="57"/>
    </row>
    <row r="837" spans="1:12" x14ac:dyDescent="0.25">
      <c r="A837" s="57"/>
      <c r="B837" s="57"/>
      <c r="C837" s="57"/>
      <c r="D837" s="57"/>
      <c r="E837" s="57"/>
      <c r="F837" s="58"/>
      <c r="G837" s="58"/>
      <c r="H837" s="58"/>
      <c r="I837" s="58"/>
      <c r="J837" s="58"/>
      <c r="K837" s="59"/>
      <c r="L837" s="57"/>
    </row>
    <row r="838" spans="1:12" x14ac:dyDescent="0.25">
      <c r="A838" s="57"/>
      <c r="B838" s="57"/>
      <c r="C838" s="57"/>
      <c r="D838" s="57"/>
      <c r="E838" s="57"/>
      <c r="F838" s="58"/>
      <c r="G838" s="58"/>
      <c r="H838" s="58"/>
      <c r="I838" s="58"/>
      <c r="J838" s="58"/>
      <c r="K838" s="59"/>
      <c r="L838" s="57"/>
    </row>
    <row r="839" spans="1:12" x14ac:dyDescent="0.25">
      <c r="A839" s="57"/>
      <c r="B839" s="57"/>
      <c r="C839" s="57"/>
      <c r="D839" s="57"/>
      <c r="E839" s="57"/>
      <c r="F839" s="58"/>
      <c r="G839" s="58"/>
      <c r="H839" s="58"/>
      <c r="I839" s="58"/>
      <c r="J839" s="58"/>
      <c r="K839" s="59"/>
      <c r="L839" s="57"/>
    </row>
    <row r="840" spans="1:12" x14ac:dyDescent="0.25">
      <c r="A840" s="57"/>
      <c r="B840" s="57"/>
      <c r="C840" s="57"/>
      <c r="D840" s="57"/>
      <c r="E840" s="57"/>
      <c r="F840" s="58"/>
      <c r="G840" s="58"/>
      <c r="H840" s="58"/>
      <c r="I840" s="58"/>
      <c r="J840" s="58"/>
      <c r="K840" s="59"/>
      <c r="L840" s="57"/>
    </row>
    <row r="841" spans="1:12" x14ac:dyDescent="0.25">
      <c r="A841" s="57"/>
      <c r="B841" s="57"/>
      <c r="C841" s="57"/>
      <c r="D841" s="57"/>
      <c r="E841" s="57"/>
      <c r="F841" s="58"/>
      <c r="G841" s="58"/>
      <c r="H841" s="58"/>
      <c r="I841" s="58"/>
      <c r="J841" s="58"/>
      <c r="K841" s="59"/>
      <c r="L841" s="57"/>
    </row>
    <row r="842" spans="1:12" x14ac:dyDescent="0.25">
      <c r="A842" s="57"/>
      <c r="B842" s="57"/>
      <c r="C842" s="57"/>
      <c r="D842" s="57"/>
      <c r="E842" s="57"/>
      <c r="F842" s="58"/>
      <c r="G842" s="58"/>
      <c r="H842" s="58"/>
      <c r="I842" s="58"/>
      <c r="J842" s="58"/>
      <c r="K842" s="59"/>
      <c r="L842" s="57"/>
    </row>
    <row r="843" spans="1:12" x14ac:dyDescent="0.25">
      <c r="A843" s="57"/>
      <c r="B843" s="57"/>
      <c r="C843" s="57"/>
      <c r="D843" s="57"/>
      <c r="E843" s="57"/>
      <c r="F843" s="58"/>
      <c r="G843" s="58"/>
      <c r="H843" s="58"/>
      <c r="I843" s="58"/>
      <c r="J843" s="58"/>
      <c r="K843" s="59"/>
      <c r="L843" s="57"/>
    </row>
    <row r="844" spans="1:12" x14ac:dyDescent="0.25">
      <c r="A844" s="57"/>
      <c r="B844" s="57"/>
      <c r="C844" s="57"/>
      <c r="D844" s="57"/>
      <c r="E844" s="57"/>
      <c r="F844" s="58"/>
      <c r="G844" s="58"/>
      <c r="H844" s="58"/>
      <c r="I844" s="58"/>
      <c r="J844" s="58"/>
      <c r="K844" s="59"/>
      <c r="L844" s="57"/>
    </row>
    <row r="845" spans="1:12" x14ac:dyDescent="0.25">
      <c r="A845" s="57"/>
      <c r="B845" s="57"/>
      <c r="C845" s="57"/>
      <c r="D845" s="57"/>
      <c r="E845" s="57"/>
      <c r="F845" s="58"/>
      <c r="G845" s="58"/>
      <c r="H845" s="58"/>
      <c r="I845" s="58"/>
      <c r="J845" s="58"/>
      <c r="K845" s="59"/>
      <c r="L845" s="57"/>
    </row>
    <row r="846" spans="1:12" x14ac:dyDescent="0.25">
      <c r="A846" s="57"/>
      <c r="B846" s="57"/>
      <c r="C846" s="57"/>
      <c r="D846" s="57"/>
      <c r="E846" s="57"/>
      <c r="F846" s="58"/>
      <c r="G846" s="58"/>
      <c r="H846" s="58"/>
      <c r="I846" s="58"/>
      <c r="J846" s="58"/>
      <c r="K846" s="59"/>
      <c r="L846" s="57"/>
    </row>
    <row r="847" spans="1:12" x14ac:dyDescent="0.25">
      <c r="A847" s="57"/>
      <c r="B847" s="57"/>
      <c r="C847" s="57"/>
      <c r="D847" s="57"/>
      <c r="E847" s="57"/>
      <c r="F847" s="58"/>
      <c r="G847" s="58"/>
      <c r="H847" s="58"/>
      <c r="I847" s="58"/>
      <c r="J847" s="58"/>
      <c r="K847" s="59"/>
      <c r="L847" s="57"/>
    </row>
    <row r="848" spans="1:12" x14ac:dyDescent="0.25">
      <c r="A848" s="57"/>
      <c r="B848" s="57"/>
      <c r="C848" s="57"/>
      <c r="D848" s="57"/>
      <c r="E848" s="57"/>
      <c r="F848" s="58"/>
      <c r="G848" s="58"/>
      <c r="H848" s="58"/>
      <c r="I848" s="58"/>
      <c r="J848" s="58"/>
      <c r="K848" s="59"/>
      <c r="L848" s="57"/>
    </row>
    <row r="849" spans="1:12" x14ac:dyDescent="0.25">
      <c r="A849" s="57"/>
      <c r="B849" s="57"/>
      <c r="C849" s="57"/>
      <c r="D849" s="57"/>
      <c r="E849" s="57"/>
      <c r="F849" s="58"/>
      <c r="G849" s="58"/>
      <c r="H849" s="58"/>
      <c r="I849" s="58"/>
      <c r="J849" s="58"/>
      <c r="K849" s="59"/>
      <c r="L849" s="57"/>
    </row>
    <row r="850" spans="1:12" x14ac:dyDescent="0.25">
      <c r="A850" s="57"/>
      <c r="B850" s="57"/>
      <c r="C850" s="57"/>
      <c r="D850" s="57"/>
      <c r="E850" s="57"/>
      <c r="F850" s="58"/>
      <c r="G850" s="58"/>
      <c r="H850" s="58"/>
      <c r="I850" s="58"/>
      <c r="J850" s="58"/>
      <c r="K850" s="59"/>
      <c r="L850" s="57"/>
    </row>
    <row r="851" spans="1:12" x14ac:dyDescent="0.25">
      <c r="A851" s="57"/>
      <c r="B851" s="57"/>
      <c r="C851" s="57"/>
      <c r="D851" s="57"/>
      <c r="E851" s="57"/>
      <c r="F851" s="58"/>
      <c r="G851" s="58"/>
      <c r="H851" s="58"/>
      <c r="I851" s="58"/>
      <c r="J851" s="58"/>
      <c r="K851" s="59"/>
      <c r="L851" s="57"/>
    </row>
    <row r="852" spans="1:12" x14ac:dyDescent="0.25">
      <c r="A852" s="57"/>
      <c r="B852" s="57"/>
      <c r="C852" s="57"/>
      <c r="D852" s="57"/>
      <c r="E852" s="57"/>
      <c r="F852" s="58"/>
      <c r="G852" s="58"/>
      <c r="H852" s="58"/>
      <c r="I852" s="58"/>
      <c r="J852" s="58"/>
      <c r="K852" s="59"/>
      <c r="L852" s="57"/>
    </row>
    <row r="853" spans="1:12" x14ac:dyDescent="0.25">
      <c r="A853" s="57"/>
      <c r="B853" s="57"/>
      <c r="C853" s="57"/>
      <c r="D853" s="57"/>
      <c r="E853" s="57"/>
      <c r="F853" s="58"/>
      <c r="G853" s="58"/>
      <c r="H853" s="58"/>
      <c r="I853" s="58"/>
      <c r="J853" s="58"/>
      <c r="K853" s="59"/>
      <c r="L853" s="57"/>
    </row>
    <row r="854" spans="1:12" x14ac:dyDescent="0.25">
      <c r="A854" s="57"/>
      <c r="B854" s="57"/>
      <c r="C854" s="57"/>
      <c r="D854" s="57"/>
      <c r="E854" s="57"/>
      <c r="F854" s="58"/>
      <c r="G854" s="58"/>
      <c r="H854" s="58"/>
      <c r="I854" s="58"/>
      <c r="J854" s="58"/>
      <c r="K854" s="59"/>
      <c r="L854" s="57"/>
    </row>
    <row r="855" spans="1:12" x14ac:dyDescent="0.25">
      <c r="A855" s="57"/>
      <c r="B855" s="57"/>
      <c r="C855" s="57"/>
      <c r="D855" s="57"/>
      <c r="E855" s="57"/>
      <c r="F855" s="58"/>
      <c r="G855" s="58"/>
      <c r="H855" s="58"/>
      <c r="I855" s="58"/>
      <c r="J855" s="58"/>
      <c r="K855" s="59"/>
      <c r="L855" s="57"/>
    </row>
    <row r="856" spans="1:12" x14ac:dyDescent="0.25">
      <c r="A856" s="57"/>
      <c r="B856" s="57"/>
      <c r="C856" s="57"/>
      <c r="D856" s="57"/>
      <c r="E856" s="57"/>
      <c r="F856" s="58"/>
      <c r="G856" s="58"/>
      <c r="H856" s="58"/>
      <c r="I856" s="58"/>
      <c r="J856" s="58"/>
      <c r="K856" s="59"/>
      <c r="L856" s="57"/>
    </row>
    <row r="857" spans="1:12" x14ac:dyDescent="0.25">
      <c r="A857" s="57"/>
      <c r="B857" s="57"/>
      <c r="C857" s="57"/>
      <c r="D857" s="57"/>
      <c r="E857" s="57"/>
      <c r="F857" s="58"/>
      <c r="G857" s="58"/>
      <c r="H857" s="58"/>
      <c r="I857" s="58"/>
      <c r="J857" s="58"/>
      <c r="K857" s="59"/>
      <c r="L857" s="57"/>
    </row>
    <row r="858" spans="1:12" x14ac:dyDescent="0.25">
      <c r="A858" s="57"/>
      <c r="B858" s="57"/>
      <c r="C858" s="57"/>
      <c r="D858" s="57"/>
      <c r="E858" s="57"/>
      <c r="F858" s="58"/>
      <c r="G858" s="58"/>
      <c r="H858" s="58"/>
      <c r="I858" s="58"/>
      <c r="J858" s="58"/>
      <c r="K858" s="59"/>
      <c r="L858" s="57"/>
    </row>
    <row r="859" spans="1:12" x14ac:dyDescent="0.25">
      <c r="A859" s="57"/>
      <c r="B859" s="57"/>
      <c r="C859" s="57"/>
      <c r="D859" s="57"/>
      <c r="E859" s="57"/>
      <c r="F859" s="58"/>
      <c r="G859" s="58"/>
      <c r="H859" s="58"/>
      <c r="I859" s="58"/>
      <c r="J859" s="58"/>
      <c r="K859" s="59"/>
      <c r="L859" s="57"/>
    </row>
    <row r="860" spans="1:12" x14ac:dyDescent="0.25">
      <c r="A860" s="57"/>
      <c r="B860" s="57"/>
      <c r="C860" s="57"/>
      <c r="D860" s="57"/>
      <c r="E860" s="57"/>
      <c r="F860" s="58"/>
      <c r="G860" s="58"/>
      <c r="H860" s="58"/>
      <c r="I860" s="58"/>
      <c r="J860" s="58"/>
      <c r="K860" s="59"/>
      <c r="L860" s="57"/>
    </row>
    <row r="861" spans="1:12" x14ac:dyDescent="0.25">
      <c r="A861" s="57"/>
      <c r="B861" s="57"/>
      <c r="C861" s="57"/>
      <c r="D861" s="57"/>
      <c r="E861" s="57"/>
      <c r="F861" s="58"/>
      <c r="G861" s="58"/>
      <c r="H861" s="58"/>
      <c r="I861" s="58"/>
      <c r="J861" s="58"/>
      <c r="K861" s="59"/>
      <c r="L861" s="57"/>
    </row>
    <row r="862" spans="1:12" x14ac:dyDescent="0.25">
      <c r="A862" s="57"/>
      <c r="B862" s="57"/>
      <c r="C862" s="57"/>
      <c r="D862" s="57"/>
      <c r="E862" s="57"/>
      <c r="F862" s="58"/>
      <c r="G862" s="58"/>
      <c r="H862" s="58"/>
      <c r="I862" s="58"/>
      <c r="J862" s="58"/>
      <c r="K862" s="59"/>
      <c r="L862" s="57"/>
    </row>
    <row r="863" spans="1:12" x14ac:dyDescent="0.25">
      <c r="A863" s="57"/>
      <c r="B863" s="57"/>
      <c r="C863" s="57"/>
      <c r="D863" s="57"/>
      <c r="E863" s="57"/>
      <c r="F863" s="58"/>
      <c r="G863" s="58"/>
      <c r="H863" s="58"/>
      <c r="I863" s="58"/>
      <c r="J863" s="58"/>
      <c r="K863" s="59"/>
      <c r="L863" s="57"/>
    </row>
    <row r="864" spans="1:12" x14ac:dyDescent="0.25">
      <c r="A864" s="57"/>
      <c r="B864" s="57"/>
      <c r="C864" s="57"/>
      <c r="D864" s="57"/>
      <c r="E864" s="57"/>
      <c r="F864" s="58"/>
      <c r="G864" s="58"/>
      <c r="H864" s="58"/>
      <c r="I864" s="58"/>
      <c r="J864" s="58"/>
      <c r="K864" s="59"/>
      <c r="L864" s="57"/>
    </row>
    <row r="865" spans="1:12" x14ac:dyDescent="0.25">
      <c r="A865" s="57"/>
      <c r="B865" s="57"/>
      <c r="C865" s="57"/>
      <c r="D865" s="57"/>
      <c r="E865" s="57"/>
      <c r="F865" s="58"/>
      <c r="G865" s="58"/>
      <c r="H865" s="58"/>
      <c r="I865" s="58"/>
      <c r="J865" s="58"/>
      <c r="K865" s="59"/>
      <c r="L865" s="57"/>
    </row>
    <row r="866" spans="1:12" x14ac:dyDescent="0.25">
      <c r="A866" s="57"/>
      <c r="B866" s="57"/>
      <c r="C866" s="57"/>
      <c r="D866" s="57"/>
      <c r="E866" s="57"/>
      <c r="F866" s="58"/>
      <c r="G866" s="58"/>
      <c r="H866" s="58"/>
      <c r="I866" s="58"/>
      <c r="J866" s="58"/>
      <c r="K866" s="59"/>
      <c r="L866" s="57"/>
    </row>
    <row r="867" spans="1:12" x14ac:dyDescent="0.25">
      <c r="A867" s="57"/>
      <c r="B867" s="57"/>
      <c r="C867" s="57"/>
      <c r="D867" s="57"/>
      <c r="E867" s="57"/>
      <c r="F867" s="58"/>
      <c r="G867" s="58"/>
      <c r="H867" s="58"/>
      <c r="I867" s="58"/>
      <c r="J867" s="58"/>
      <c r="K867" s="59"/>
      <c r="L867" s="57"/>
    </row>
    <row r="868" spans="1:12" x14ac:dyDescent="0.25">
      <c r="A868" s="57"/>
      <c r="B868" s="57"/>
      <c r="C868" s="57"/>
      <c r="D868" s="57"/>
      <c r="E868" s="57"/>
      <c r="F868" s="58"/>
      <c r="G868" s="58"/>
      <c r="H868" s="58"/>
      <c r="I868" s="58"/>
      <c r="J868" s="58"/>
      <c r="K868" s="59"/>
      <c r="L868" s="57"/>
    </row>
    <row r="869" spans="1:12" x14ac:dyDescent="0.25">
      <c r="A869" s="57"/>
      <c r="B869" s="57"/>
      <c r="C869" s="57"/>
      <c r="D869" s="57"/>
      <c r="E869" s="57"/>
      <c r="F869" s="58"/>
      <c r="G869" s="58"/>
      <c r="H869" s="58"/>
      <c r="I869" s="58"/>
      <c r="J869" s="58"/>
      <c r="K869" s="59"/>
      <c r="L869" s="57"/>
    </row>
    <row r="870" spans="1:12" x14ac:dyDescent="0.25">
      <c r="A870" s="57"/>
      <c r="B870" s="57"/>
      <c r="C870" s="57"/>
      <c r="D870" s="57"/>
      <c r="E870" s="57"/>
      <c r="F870" s="58"/>
      <c r="G870" s="58"/>
      <c r="H870" s="58"/>
      <c r="I870" s="58"/>
      <c r="J870" s="58"/>
      <c r="K870" s="59"/>
      <c r="L870" s="57"/>
    </row>
    <row r="871" spans="1:12" x14ac:dyDescent="0.25">
      <c r="A871" s="57"/>
      <c r="B871" s="57"/>
      <c r="C871" s="57"/>
      <c r="D871" s="57"/>
      <c r="E871" s="57"/>
      <c r="F871" s="58"/>
      <c r="G871" s="58"/>
      <c r="H871" s="58"/>
      <c r="I871" s="58"/>
      <c r="J871" s="58"/>
      <c r="K871" s="59"/>
      <c r="L871" s="57"/>
    </row>
    <row r="872" spans="1:12" x14ac:dyDescent="0.25">
      <c r="A872" s="57"/>
      <c r="B872" s="57"/>
      <c r="C872" s="57"/>
      <c r="D872" s="57"/>
      <c r="E872" s="57"/>
      <c r="F872" s="58"/>
      <c r="G872" s="58"/>
      <c r="H872" s="58"/>
      <c r="I872" s="58"/>
      <c r="J872" s="58"/>
      <c r="K872" s="59"/>
      <c r="L872" s="57"/>
    </row>
    <row r="873" spans="1:12" x14ac:dyDescent="0.25">
      <c r="A873" s="57"/>
      <c r="B873" s="57"/>
      <c r="C873" s="57"/>
      <c r="D873" s="57"/>
      <c r="E873" s="57"/>
      <c r="F873" s="58"/>
      <c r="G873" s="58"/>
      <c r="H873" s="58"/>
      <c r="I873" s="58"/>
      <c r="J873" s="58"/>
      <c r="K873" s="59"/>
      <c r="L873" s="57"/>
    </row>
    <row r="874" spans="1:12" x14ac:dyDescent="0.25">
      <c r="A874" s="57"/>
      <c r="B874" s="57"/>
      <c r="C874" s="57"/>
      <c r="D874" s="57"/>
      <c r="E874" s="57"/>
      <c r="F874" s="58"/>
      <c r="G874" s="58"/>
      <c r="H874" s="58"/>
      <c r="I874" s="58"/>
      <c r="J874" s="58"/>
      <c r="K874" s="59"/>
      <c r="L874" s="57"/>
    </row>
    <row r="875" spans="1:12" x14ac:dyDescent="0.25">
      <c r="A875" s="57"/>
      <c r="B875" s="57"/>
      <c r="C875" s="57"/>
      <c r="D875" s="57"/>
      <c r="E875" s="57"/>
      <c r="F875" s="58"/>
      <c r="G875" s="58"/>
      <c r="H875" s="58"/>
      <c r="I875" s="58"/>
      <c r="J875" s="58"/>
      <c r="K875" s="59"/>
      <c r="L875" s="57"/>
    </row>
    <row r="876" spans="1:12" x14ac:dyDescent="0.25">
      <c r="A876" s="57"/>
      <c r="B876" s="57"/>
      <c r="C876" s="57"/>
      <c r="D876" s="57"/>
      <c r="E876" s="57"/>
      <c r="F876" s="58"/>
      <c r="G876" s="58"/>
      <c r="H876" s="58"/>
      <c r="I876" s="58"/>
      <c r="J876" s="58"/>
      <c r="K876" s="59"/>
      <c r="L876" s="57"/>
    </row>
    <row r="877" spans="1:12" x14ac:dyDescent="0.25">
      <c r="A877" s="57"/>
      <c r="B877" s="57"/>
      <c r="C877" s="57"/>
      <c r="D877" s="57"/>
      <c r="E877" s="57"/>
      <c r="F877" s="58"/>
      <c r="G877" s="58"/>
      <c r="H877" s="58"/>
      <c r="I877" s="58"/>
      <c r="J877" s="58"/>
      <c r="K877" s="59"/>
      <c r="L877" s="57"/>
    </row>
    <row r="878" spans="1:12" x14ac:dyDescent="0.25">
      <c r="A878" s="57"/>
      <c r="B878" s="57"/>
      <c r="C878" s="57"/>
      <c r="D878" s="57"/>
      <c r="E878" s="57"/>
      <c r="F878" s="58"/>
      <c r="G878" s="58"/>
      <c r="H878" s="58"/>
      <c r="I878" s="58"/>
      <c r="J878" s="58"/>
      <c r="K878" s="59"/>
      <c r="L878" s="57"/>
    </row>
    <row r="879" spans="1:12" x14ac:dyDescent="0.25">
      <c r="A879" s="57"/>
      <c r="B879" s="57"/>
      <c r="C879" s="57"/>
      <c r="D879" s="57"/>
      <c r="E879" s="57"/>
      <c r="F879" s="58"/>
      <c r="G879" s="58"/>
      <c r="H879" s="58"/>
      <c r="I879" s="58"/>
      <c r="J879" s="58"/>
      <c r="K879" s="59"/>
      <c r="L879" s="57"/>
    </row>
    <row r="880" spans="1:12" x14ac:dyDescent="0.25">
      <c r="A880" s="57"/>
      <c r="B880" s="57"/>
      <c r="C880" s="57"/>
      <c r="D880" s="57"/>
      <c r="E880" s="57"/>
      <c r="F880" s="58"/>
      <c r="G880" s="58"/>
      <c r="H880" s="58"/>
      <c r="I880" s="58"/>
      <c r="J880" s="58"/>
      <c r="K880" s="59"/>
      <c r="L880" s="57"/>
    </row>
    <row r="881" spans="1:12" x14ac:dyDescent="0.25">
      <c r="A881" s="57"/>
      <c r="B881" s="57"/>
      <c r="C881" s="57"/>
      <c r="D881" s="57"/>
      <c r="E881" s="57"/>
      <c r="F881" s="58"/>
      <c r="G881" s="58"/>
      <c r="H881" s="58"/>
      <c r="I881" s="58"/>
      <c r="J881" s="58"/>
      <c r="K881" s="59"/>
      <c r="L881" s="57"/>
    </row>
    <row r="882" spans="1:12" x14ac:dyDescent="0.25">
      <c r="A882" s="57"/>
      <c r="B882" s="57"/>
      <c r="C882" s="57"/>
      <c r="D882" s="57"/>
      <c r="E882" s="57"/>
      <c r="F882" s="58"/>
      <c r="G882" s="58"/>
      <c r="H882" s="58"/>
      <c r="I882" s="58"/>
      <c r="J882" s="58"/>
      <c r="K882" s="59"/>
      <c r="L882" s="57"/>
    </row>
    <row r="883" spans="1:12" x14ac:dyDescent="0.25">
      <c r="A883" s="57"/>
      <c r="B883" s="57"/>
      <c r="C883" s="57"/>
      <c r="D883" s="57"/>
      <c r="E883" s="57"/>
      <c r="F883" s="58"/>
      <c r="G883" s="58"/>
      <c r="H883" s="58"/>
      <c r="I883" s="58"/>
      <c r="J883" s="58"/>
      <c r="K883" s="59"/>
      <c r="L883" s="57"/>
    </row>
    <row r="884" spans="1:12" x14ac:dyDescent="0.25">
      <c r="A884" s="57"/>
      <c r="B884" s="57"/>
      <c r="C884" s="57"/>
      <c r="D884" s="57"/>
      <c r="E884" s="57"/>
      <c r="F884" s="58"/>
      <c r="G884" s="58"/>
      <c r="H884" s="58"/>
      <c r="I884" s="58"/>
      <c r="J884" s="58"/>
      <c r="K884" s="59"/>
      <c r="L884" s="57"/>
    </row>
    <row r="885" spans="1:12" x14ac:dyDescent="0.25">
      <c r="A885" s="57"/>
      <c r="B885" s="57"/>
      <c r="C885" s="57"/>
      <c r="D885" s="57"/>
      <c r="E885" s="57"/>
      <c r="F885" s="58"/>
      <c r="G885" s="58"/>
      <c r="H885" s="58"/>
      <c r="I885" s="58"/>
      <c r="J885" s="58"/>
      <c r="K885" s="59"/>
      <c r="L885" s="57"/>
    </row>
    <row r="886" spans="1:12" x14ac:dyDescent="0.25">
      <c r="A886" s="57"/>
      <c r="B886" s="57"/>
      <c r="C886" s="57"/>
      <c r="D886" s="57"/>
      <c r="E886" s="57"/>
      <c r="F886" s="58"/>
      <c r="G886" s="58"/>
      <c r="H886" s="58"/>
      <c r="I886" s="58"/>
      <c r="J886" s="58"/>
      <c r="K886" s="59"/>
      <c r="L886" s="57"/>
    </row>
    <row r="887" spans="1:12" x14ac:dyDescent="0.25">
      <c r="A887" s="57"/>
      <c r="B887" s="57"/>
      <c r="C887" s="57"/>
      <c r="D887" s="57"/>
      <c r="E887" s="57"/>
      <c r="F887" s="58"/>
      <c r="G887" s="58"/>
      <c r="H887" s="58"/>
      <c r="I887" s="58"/>
      <c r="J887" s="58"/>
      <c r="K887" s="59"/>
      <c r="L887" s="57"/>
    </row>
    <row r="888" spans="1:12" x14ac:dyDescent="0.25">
      <c r="A888" s="57"/>
      <c r="B888" s="57"/>
      <c r="C888" s="57"/>
      <c r="D888" s="57"/>
      <c r="E888" s="57"/>
      <c r="F888" s="58"/>
      <c r="G888" s="58"/>
      <c r="H888" s="58"/>
      <c r="I888" s="58"/>
      <c r="J888" s="58"/>
      <c r="K888" s="59"/>
      <c r="L888" s="57"/>
    </row>
    <row r="889" spans="1:12" x14ac:dyDescent="0.25">
      <c r="A889" s="57"/>
      <c r="B889" s="57"/>
      <c r="C889" s="57"/>
      <c r="D889" s="57"/>
      <c r="E889" s="57"/>
      <c r="F889" s="58"/>
      <c r="G889" s="58"/>
      <c r="H889" s="58"/>
      <c r="I889" s="58"/>
      <c r="J889" s="58"/>
      <c r="K889" s="59"/>
      <c r="L889" s="57"/>
    </row>
    <row r="890" spans="1:12" x14ac:dyDescent="0.25">
      <c r="A890" s="57"/>
      <c r="B890" s="57"/>
      <c r="C890" s="57"/>
      <c r="D890" s="57"/>
      <c r="E890" s="57"/>
      <c r="F890" s="58"/>
      <c r="G890" s="58"/>
      <c r="H890" s="58"/>
      <c r="I890" s="58"/>
      <c r="J890" s="58"/>
      <c r="K890" s="59"/>
      <c r="L890" s="57"/>
    </row>
    <row r="891" spans="1:12" x14ac:dyDescent="0.25">
      <c r="A891" s="57"/>
      <c r="B891" s="57"/>
      <c r="C891" s="57"/>
      <c r="D891" s="57"/>
      <c r="E891" s="57"/>
      <c r="F891" s="58"/>
      <c r="G891" s="58"/>
      <c r="H891" s="58"/>
      <c r="I891" s="58"/>
      <c r="J891" s="58"/>
      <c r="K891" s="59"/>
      <c r="L891" s="57"/>
    </row>
    <row r="892" spans="1:12" x14ac:dyDescent="0.25">
      <c r="A892" s="57"/>
      <c r="B892" s="57"/>
      <c r="C892" s="57"/>
      <c r="D892" s="57"/>
      <c r="E892" s="57"/>
      <c r="F892" s="58"/>
      <c r="G892" s="58"/>
      <c r="H892" s="58"/>
      <c r="I892" s="58"/>
      <c r="J892" s="58"/>
      <c r="K892" s="59"/>
      <c r="L892" s="57"/>
    </row>
    <row r="893" spans="1:12" x14ac:dyDescent="0.25">
      <c r="A893" s="57"/>
      <c r="B893" s="57"/>
      <c r="C893" s="57"/>
      <c r="D893" s="57"/>
      <c r="E893" s="57"/>
      <c r="F893" s="58"/>
      <c r="G893" s="58"/>
      <c r="H893" s="58"/>
      <c r="I893" s="58"/>
      <c r="J893" s="58"/>
      <c r="K893" s="59"/>
      <c r="L893" s="57"/>
    </row>
    <row r="894" spans="1:12" x14ac:dyDescent="0.25">
      <c r="A894" s="57"/>
      <c r="B894" s="57"/>
      <c r="C894" s="57"/>
      <c r="D894" s="57"/>
      <c r="E894" s="57"/>
      <c r="F894" s="58"/>
      <c r="G894" s="58"/>
      <c r="H894" s="58"/>
      <c r="I894" s="58"/>
      <c r="J894" s="58"/>
      <c r="K894" s="59"/>
      <c r="L894" s="57"/>
    </row>
    <row r="895" spans="1:12" x14ac:dyDescent="0.25">
      <c r="A895" s="57"/>
      <c r="B895" s="57"/>
      <c r="C895" s="57"/>
      <c r="D895" s="57"/>
      <c r="E895" s="57"/>
      <c r="F895" s="58"/>
      <c r="G895" s="58"/>
      <c r="H895" s="58"/>
      <c r="I895" s="58"/>
      <c r="J895" s="58"/>
      <c r="K895" s="59"/>
      <c r="L895" s="57"/>
    </row>
    <row r="896" spans="1:12" x14ac:dyDescent="0.25">
      <c r="A896" s="57"/>
      <c r="B896" s="57"/>
      <c r="C896" s="57"/>
      <c r="D896" s="57"/>
      <c r="E896" s="57"/>
      <c r="F896" s="58"/>
      <c r="G896" s="58"/>
      <c r="H896" s="58"/>
      <c r="I896" s="58"/>
      <c r="J896" s="58"/>
      <c r="K896" s="59"/>
      <c r="L896" s="57"/>
    </row>
    <row r="897" spans="1:12" x14ac:dyDescent="0.25">
      <c r="A897" s="57"/>
      <c r="B897" s="57"/>
      <c r="C897" s="57"/>
      <c r="D897" s="57"/>
      <c r="E897" s="57"/>
      <c r="F897" s="58"/>
      <c r="G897" s="58"/>
      <c r="H897" s="58"/>
      <c r="I897" s="58"/>
      <c r="J897" s="58"/>
      <c r="K897" s="59"/>
      <c r="L897" s="57"/>
    </row>
    <row r="898" spans="1:12" x14ac:dyDescent="0.25">
      <c r="A898" s="57"/>
      <c r="B898" s="57"/>
      <c r="C898" s="57"/>
      <c r="D898" s="57"/>
      <c r="E898" s="57"/>
      <c r="F898" s="58"/>
      <c r="G898" s="58"/>
      <c r="H898" s="58"/>
      <c r="I898" s="58"/>
      <c r="J898" s="58"/>
      <c r="K898" s="59"/>
      <c r="L898" s="57"/>
    </row>
    <row r="899" spans="1:12" x14ac:dyDescent="0.25">
      <c r="A899" s="57"/>
      <c r="B899" s="57"/>
      <c r="C899" s="57"/>
      <c r="D899" s="57"/>
      <c r="E899" s="57"/>
      <c r="F899" s="58"/>
      <c r="G899" s="58"/>
      <c r="H899" s="58"/>
      <c r="I899" s="58"/>
      <c r="J899" s="58"/>
      <c r="K899" s="59"/>
      <c r="L899" s="57"/>
    </row>
    <row r="900" spans="1:12" x14ac:dyDescent="0.25">
      <c r="A900" s="57"/>
      <c r="B900" s="57"/>
      <c r="C900" s="57"/>
      <c r="D900" s="57"/>
      <c r="E900" s="57"/>
      <c r="F900" s="58"/>
      <c r="G900" s="58"/>
      <c r="H900" s="58"/>
      <c r="I900" s="58"/>
      <c r="J900" s="58"/>
      <c r="K900" s="59"/>
      <c r="L900" s="57"/>
    </row>
    <row r="901" spans="1:12" x14ac:dyDescent="0.25">
      <c r="A901" s="57"/>
      <c r="B901" s="57"/>
      <c r="C901" s="57"/>
      <c r="D901" s="57"/>
      <c r="E901" s="57"/>
      <c r="F901" s="58"/>
      <c r="G901" s="58"/>
      <c r="H901" s="58"/>
      <c r="I901" s="58"/>
      <c r="J901" s="58"/>
      <c r="K901" s="59"/>
      <c r="L901" s="57"/>
    </row>
    <row r="902" spans="1:12" x14ac:dyDescent="0.25">
      <c r="A902" s="57"/>
      <c r="B902" s="57"/>
      <c r="C902" s="57"/>
      <c r="D902" s="57"/>
      <c r="E902" s="57"/>
      <c r="F902" s="58"/>
      <c r="G902" s="58"/>
      <c r="H902" s="58"/>
      <c r="I902" s="58"/>
      <c r="J902" s="58"/>
      <c r="K902" s="59"/>
      <c r="L902" s="57"/>
    </row>
    <row r="903" spans="1:12" x14ac:dyDescent="0.25">
      <c r="A903" s="57"/>
      <c r="B903" s="57"/>
      <c r="C903" s="57"/>
      <c r="D903" s="57"/>
      <c r="E903" s="57"/>
      <c r="F903" s="58"/>
      <c r="G903" s="58"/>
      <c r="H903" s="58"/>
      <c r="I903" s="58"/>
      <c r="J903" s="58"/>
      <c r="K903" s="59"/>
      <c r="L903" s="57"/>
    </row>
    <row r="904" spans="1:12" x14ac:dyDescent="0.25">
      <c r="A904" s="57"/>
      <c r="B904" s="57"/>
      <c r="C904" s="57"/>
      <c r="D904" s="57"/>
      <c r="E904" s="57"/>
      <c r="F904" s="58"/>
      <c r="G904" s="58"/>
      <c r="H904" s="58"/>
      <c r="I904" s="58"/>
      <c r="J904" s="58"/>
      <c r="K904" s="59"/>
      <c r="L904" s="57"/>
    </row>
    <row r="905" spans="1:12" x14ac:dyDescent="0.25">
      <c r="A905" s="57"/>
      <c r="B905" s="57"/>
      <c r="C905" s="57"/>
      <c r="D905" s="57"/>
      <c r="E905" s="57"/>
      <c r="F905" s="58"/>
      <c r="G905" s="58"/>
      <c r="H905" s="58"/>
      <c r="I905" s="58"/>
      <c r="J905" s="58"/>
      <c r="K905" s="59"/>
      <c r="L905" s="57"/>
    </row>
    <row r="906" spans="1:12" x14ac:dyDescent="0.25">
      <c r="A906" s="57"/>
      <c r="B906" s="57"/>
      <c r="C906" s="57"/>
      <c r="D906" s="57"/>
      <c r="E906" s="57"/>
      <c r="F906" s="58"/>
      <c r="G906" s="58"/>
      <c r="H906" s="58"/>
      <c r="I906" s="58"/>
      <c r="J906" s="58"/>
      <c r="K906" s="59"/>
      <c r="L906" s="57"/>
    </row>
    <row r="907" spans="1:12" x14ac:dyDescent="0.25">
      <c r="A907" s="57"/>
      <c r="B907" s="57"/>
      <c r="C907" s="57"/>
      <c r="D907" s="57"/>
      <c r="E907" s="57"/>
      <c r="F907" s="58"/>
      <c r="G907" s="58"/>
      <c r="H907" s="58"/>
      <c r="I907" s="58"/>
      <c r="J907" s="58"/>
      <c r="K907" s="59"/>
      <c r="L907" s="57"/>
    </row>
    <row r="908" spans="1:12" x14ac:dyDescent="0.25">
      <c r="A908" s="57"/>
      <c r="B908" s="57"/>
      <c r="C908" s="57"/>
      <c r="D908" s="57"/>
      <c r="E908" s="57"/>
      <c r="F908" s="58"/>
      <c r="G908" s="58"/>
      <c r="H908" s="58"/>
      <c r="I908" s="58"/>
      <c r="J908" s="58"/>
      <c r="K908" s="59"/>
      <c r="L908" s="57"/>
    </row>
    <row r="909" spans="1:12" x14ac:dyDescent="0.25">
      <c r="A909" s="57"/>
      <c r="B909" s="57"/>
      <c r="C909" s="57"/>
      <c r="D909" s="57"/>
      <c r="E909" s="57"/>
      <c r="F909" s="58"/>
      <c r="G909" s="58"/>
      <c r="H909" s="58"/>
      <c r="I909" s="58"/>
      <c r="J909" s="58"/>
      <c r="K909" s="59"/>
      <c r="L909" s="57"/>
    </row>
    <row r="910" spans="1:12" x14ac:dyDescent="0.25">
      <c r="A910" s="57"/>
      <c r="B910" s="57"/>
      <c r="C910" s="57"/>
      <c r="D910" s="57"/>
      <c r="E910" s="57"/>
      <c r="F910" s="58"/>
      <c r="G910" s="58"/>
      <c r="H910" s="58"/>
      <c r="I910" s="58"/>
      <c r="J910" s="58"/>
      <c r="K910" s="59"/>
      <c r="L910" s="57"/>
    </row>
    <row r="911" spans="1:12" x14ac:dyDescent="0.25">
      <c r="A911" s="57"/>
      <c r="B911" s="57"/>
      <c r="C911" s="57"/>
      <c r="D911" s="57"/>
      <c r="E911" s="57"/>
      <c r="F911" s="58"/>
      <c r="G911" s="58"/>
      <c r="H911" s="58"/>
      <c r="I911" s="58"/>
      <c r="J911" s="58"/>
      <c r="K911" s="59"/>
      <c r="L911" s="57"/>
    </row>
    <row r="912" spans="1:12" x14ac:dyDescent="0.25">
      <c r="A912" s="57"/>
      <c r="B912" s="57"/>
      <c r="C912" s="57"/>
      <c r="D912" s="57"/>
      <c r="E912" s="57"/>
      <c r="F912" s="58"/>
      <c r="G912" s="58"/>
      <c r="H912" s="58"/>
      <c r="I912" s="58"/>
      <c r="J912" s="58"/>
      <c r="K912" s="59"/>
      <c r="L912" s="57"/>
    </row>
    <row r="913" spans="1:12" x14ac:dyDescent="0.25">
      <c r="A913" s="57"/>
      <c r="B913" s="57"/>
      <c r="C913" s="57"/>
      <c r="D913" s="57"/>
      <c r="E913" s="57"/>
      <c r="F913" s="58"/>
      <c r="G913" s="58"/>
      <c r="H913" s="58"/>
      <c r="I913" s="58"/>
      <c r="J913" s="58"/>
      <c r="K913" s="59"/>
      <c r="L913" s="57"/>
    </row>
    <row r="914" spans="1:12" x14ac:dyDescent="0.25">
      <c r="A914" s="57"/>
      <c r="B914" s="57"/>
      <c r="C914" s="57"/>
      <c r="D914" s="57"/>
      <c r="E914" s="57"/>
      <c r="F914" s="58"/>
      <c r="G914" s="58"/>
      <c r="H914" s="58"/>
      <c r="I914" s="58"/>
      <c r="J914" s="58"/>
      <c r="K914" s="59"/>
      <c r="L914" s="57"/>
    </row>
    <row r="915" spans="1:12" x14ac:dyDescent="0.25">
      <c r="A915" s="57"/>
      <c r="B915" s="57"/>
      <c r="C915" s="57"/>
      <c r="D915" s="57"/>
      <c r="E915" s="57"/>
      <c r="F915" s="58"/>
      <c r="G915" s="58"/>
      <c r="H915" s="58"/>
      <c r="I915" s="58"/>
      <c r="J915" s="58"/>
      <c r="K915" s="59"/>
      <c r="L915" s="57"/>
    </row>
    <row r="916" spans="1:12" x14ac:dyDescent="0.25">
      <c r="A916" s="57"/>
      <c r="B916" s="57"/>
      <c r="C916" s="57"/>
      <c r="D916" s="57"/>
      <c r="E916" s="57"/>
      <c r="F916" s="58"/>
      <c r="G916" s="58"/>
      <c r="H916" s="58"/>
      <c r="I916" s="58"/>
      <c r="J916" s="58"/>
      <c r="K916" s="59"/>
      <c r="L916" s="57"/>
    </row>
    <row r="917" spans="1:12" x14ac:dyDescent="0.25">
      <c r="A917" s="57"/>
      <c r="B917" s="57"/>
      <c r="C917" s="57"/>
      <c r="D917" s="57"/>
      <c r="E917" s="57"/>
      <c r="F917" s="58"/>
      <c r="G917" s="58"/>
      <c r="H917" s="58"/>
      <c r="I917" s="58"/>
      <c r="J917" s="58"/>
      <c r="K917" s="59"/>
      <c r="L917" s="57"/>
    </row>
    <row r="918" spans="1:12" x14ac:dyDescent="0.25">
      <c r="A918" s="57"/>
      <c r="B918" s="57"/>
      <c r="C918" s="57"/>
      <c r="D918" s="57"/>
      <c r="E918" s="57"/>
      <c r="F918" s="58"/>
      <c r="G918" s="58"/>
      <c r="H918" s="58"/>
      <c r="I918" s="58"/>
      <c r="J918" s="58"/>
      <c r="K918" s="59"/>
      <c r="L918" s="57"/>
    </row>
    <row r="919" spans="1:12" x14ac:dyDescent="0.25">
      <c r="A919" s="57"/>
      <c r="B919" s="57"/>
      <c r="C919" s="57"/>
      <c r="D919" s="57"/>
      <c r="E919" s="57"/>
      <c r="F919" s="58"/>
      <c r="G919" s="58"/>
      <c r="H919" s="58"/>
      <c r="I919" s="58"/>
      <c r="J919" s="58"/>
      <c r="K919" s="59"/>
      <c r="L919" s="57"/>
    </row>
    <row r="920" spans="1:12" x14ac:dyDescent="0.25">
      <c r="A920" s="57"/>
      <c r="B920" s="57"/>
      <c r="C920" s="57"/>
      <c r="D920" s="57"/>
      <c r="E920" s="57"/>
      <c r="F920" s="58"/>
      <c r="G920" s="58"/>
      <c r="H920" s="58"/>
      <c r="I920" s="58"/>
      <c r="J920" s="58"/>
      <c r="K920" s="59"/>
      <c r="L920" s="57"/>
    </row>
    <row r="921" spans="1:12" x14ac:dyDescent="0.25">
      <c r="A921" s="57"/>
      <c r="B921" s="57"/>
      <c r="C921" s="57"/>
      <c r="D921" s="57"/>
      <c r="E921" s="57"/>
      <c r="F921" s="58"/>
      <c r="G921" s="58"/>
      <c r="H921" s="58"/>
      <c r="I921" s="58"/>
      <c r="J921" s="58"/>
      <c r="K921" s="59"/>
      <c r="L921" s="57"/>
    </row>
    <row r="922" spans="1:12" x14ac:dyDescent="0.25">
      <c r="A922" s="57"/>
      <c r="B922" s="57"/>
      <c r="C922" s="57"/>
      <c r="D922" s="57"/>
      <c r="E922" s="57"/>
      <c r="F922" s="58"/>
      <c r="G922" s="58"/>
      <c r="H922" s="58"/>
      <c r="I922" s="58"/>
      <c r="J922" s="58"/>
      <c r="K922" s="59"/>
      <c r="L922" s="57"/>
    </row>
    <row r="923" spans="1:12" x14ac:dyDescent="0.25">
      <c r="A923" s="57"/>
      <c r="B923" s="57"/>
      <c r="C923" s="57"/>
      <c r="D923" s="57"/>
      <c r="E923" s="57"/>
      <c r="F923" s="58"/>
      <c r="G923" s="58"/>
      <c r="H923" s="58"/>
      <c r="I923" s="58"/>
      <c r="J923" s="58"/>
      <c r="K923" s="59"/>
      <c r="L923" s="57"/>
    </row>
    <row r="924" spans="1:12" x14ac:dyDescent="0.25">
      <c r="A924" s="57"/>
      <c r="B924" s="57"/>
      <c r="C924" s="57"/>
      <c r="D924" s="57"/>
      <c r="E924" s="57"/>
      <c r="F924" s="58"/>
      <c r="G924" s="58"/>
      <c r="H924" s="58"/>
      <c r="I924" s="58"/>
      <c r="J924" s="58"/>
      <c r="K924" s="59"/>
      <c r="L924" s="57"/>
    </row>
    <row r="925" spans="1:12" x14ac:dyDescent="0.25">
      <c r="A925" s="57"/>
      <c r="B925" s="57"/>
      <c r="C925" s="57"/>
      <c r="D925" s="57"/>
      <c r="E925" s="57"/>
      <c r="F925" s="58"/>
      <c r="G925" s="58"/>
      <c r="H925" s="58"/>
      <c r="I925" s="58"/>
      <c r="J925" s="58"/>
      <c r="K925" s="59"/>
      <c r="L925" s="57"/>
    </row>
    <row r="926" spans="1:12" x14ac:dyDescent="0.25">
      <c r="A926" s="57"/>
      <c r="B926" s="57"/>
      <c r="C926" s="57"/>
      <c r="D926" s="57"/>
      <c r="E926" s="57"/>
      <c r="F926" s="58"/>
      <c r="G926" s="58"/>
      <c r="H926" s="58"/>
      <c r="I926" s="58"/>
      <c r="J926" s="58"/>
      <c r="K926" s="59"/>
      <c r="L926" s="57"/>
    </row>
    <row r="927" spans="1:12" x14ac:dyDescent="0.25">
      <c r="A927" s="57"/>
      <c r="B927" s="57"/>
      <c r="C927" s="57"/>
      <c r="D927" s="57"/>
      <c r="E927" s="57"/>
      <c r="F927" s="58"/>
      <c r="G927" s="58"/>
      <c r="H927" s="58"/>
      <c r="I927" s="58"/>
      <c r="J927" s="58"/>
      <c r="K927" s="59"/>
      <c r="L927" s="57"/>
    </row>
    <row r="928" spans="1:12" x14ac:dyDescent="0.25">
      <c r="A928" s="57"/>
      <c r="B928" s="57"/>
      <c r="C928" s="57"/>
      <c r="D928" s="57"/>
      <c r="E928" s="57"/>
      <c r="F928" s="58"/>
      <c r="G928" s="58"/>
      <c r="H928" s="58"/>
      <c r="I928" s="58"/>
      <c r="J928" s="58"/>
      <c r="K928" s="59"/>
      <c r="L928" s="57"/>
    </row>
    <row r="929" spans="1:12" x14ac:dyDescent="0.25">
      <c r="A929" s="57"/>
      <c r="B929" s="57"/>
      <c r="C929" s="57"/>
      <c r="D929" s="57"/>
      <c r="E929" s="57"/>
      <c r="F929" s="58"/>
      <c r="G929" s="58"/>
      <c r="H929" s="58"/>
      <c r="I929" s="58"/>
      <c r="J929" s="58"/>
      <c r="K929" s="59"/>
      <c r="L929" s="57"/>
    </row>
    <row r="930" spans="1:12" x14ac:dyDescent="0.25">
      <c r="A930" s="57"/>
      <c r="B930" s="57"/>
      <c r="C930" s="57"/>
      <c r="D930" s="57"/>
      <c r="E930" s="57"/>
      <c r="F930" s="58"/>
      <c r="G930" s="58"/>
      <c r="H930" s="58"/>
      <c r="I930" s="58"/>
      <c r="J930" s="58"/>
      <c r="K930" s="59"/>
      <c r="L930" s="57"/>
    </row>
    <row r="931" spans="1:12" x14ac:dyDescent="0.25">
      <c r="A931" s="57"/>
      <c r="B931" s="57"/>
      <c r="C931" s="57"/>
      <c r="D931" s="57"/>
      <c r="E931" s="57"/>
      <c r="F931" s="58"/>
      <c r="G931" s="58"/>
      <c r="H931" s="58"/>
      <c r="I931" s="58"/>
      <c r="J931" s="58"/>
      <c r="K931" s="59"/>
      <c r="L931" s="57"/>
    </row>
    <row r="932" spans="1:12" x14ac:dyDescent="0.25">
      <c r="A932" s="57"/>
      <c r="B932" s="57"/>
      <c r="C932" s="57"/>
      <c r="D932" s="57"/>
      <c r="E932" s="57"/>
      <c r="F932" s="58"/>
      <c r="G932" s="58"/>
      <c r="H932" s="58"/>
      <c r="I932" s="58"/>
      <c r="J932" s="58"/>
      <c r="K932" s="59"/>
      <c r="L932" s="57"/>
    </row>
    <row r="933" spans="1:12" x14ac:dyDescent="0.25">
      <c r="A933" s="57"/>
      <c r="B933" s="57"/>
      <c r="C933" s="57"/>
      <c r="D933" s="57"/>
      <c r="E933" s="57"/>
      <c r="F933" s="58"/>
      <c r="G933" s="58"/>
      <c r="H933" s="58"/>
      <c r="I933" s="58"/>
      <c r="J933" s="58"/>
      <c r="K933" s="59"/>
      <c r="L933" s="57"/>
    </row>
    <row r="934" spans="1:12" x14ac:dyDescent="0.25">
      <c r="A934" s="57"/>
      <c r="B934" s="57"/>
      <c r="C934" s="57"/>
      <c r="D934" s="57"/>
      <c r="E934" s="57"/>
      <c r="F934" s="58"/>
      <c r="G934" s="58"/>
      <c r="H934" s="58"/>
      <c r="I934" s="58"/>
      <c r="J934" s="58"/>
      <c r="K934" s="59"/>
      <c r="L934" s="57"/>
    </row>
    <row r="935" spans="1:12" x14ac:dyDescent="0.25">
      <c r="A935" s="57"/>
      <c r="B935" s="57"/>
      <c r="C935" s="57"/>
      <c r="D935" s="57"/>
      <c r="E935" s="57"/>
      <c r="F935" s="58"/>
      <c r="G935" s="58"/>
      <c r="H935" s="58"/>
      <c r="I935" s="58"/>
      <c r="J935" s="58"/>
      <c r="K935" s="59"/>
      <c r="L935" s="57"/>
    </row>
    <row r="936" spans="1:12" x14ac:dyDescent="0.25">
      <c r="A936" s="57"/>
      <c r="B936" s="57"/>
      <c r="C936" s="57"/>
      <c r="D936" s="57"/>
      <c r="E936" s="57"/>
      <c r="F936" s="58"/>
      <c r="G936" s="58"/>
      <c r="H936" s="58"/>
      <c r="I936" s="58"/>
      <c r="J936" s="58"/>
      <c r="K936" s="59"/>
      <c r="L936" s="57"/>
    </row>
    <row r="937" spans="1:12" x14ac:dyDescent="0.25">
      <c r="A937" s="57"/>
      <c r="B937" s="57"/>
      <c r="C937" s="57"/>
      <c r="D937" s="57"/>
      <c r="E937" s="57"/>
      <c r="F937" s="58"/>
      <c r="G937" s="58"/>
      <c r="H937" s="58"/>
      <c r="I937" s="58"/>
      <c r="J937" s="58"/>
      <c r="K937" s="59"/>
      <c r="L937" s="57"/>
    </row>
    <row r="938" spans="1:12" x14ac:dyDescent="0.25">
      <c r="A938" s="57"/>
      <c r="B938" s="57"/>
      <c r="C938" s="57"/>
      <c r="D938" s="57"/>
      <c r="E938" s="57"/>
      <c r="F938" s="58"/>
      <c r="G938" s="58"/>
      <c r="H938" s="58"/>
      <c r="I938" s="58"/>
      <c r="J938" s="58"/>
      <c r="K938" s="59"/>
      <c r="L938" s="57"/>
    </row>
    <row r="939" spans="1:12" x14ac:dyDescent="0.25">
      <c r="A939" s="57"/>
      <c r="B939" s="57"/>
      <c r="C939" s="57"/>
      <c r="D939" s="57"/>
      <c r="E939" s="57"/>
      <c r="F939" s="58"/>
      <c r="G939" s="58"/>
      <c r="H939" s="58"/>
      <c r="I939" s="58"/>
      <c r="J939" s="58"/>
      <c r="K939" s="59"/>
      <c r="L939" s="57"/>
    </row>
    <row r="940" spans="1:12" x14ac:dyDescent="0.25">
      <c r="A940" s="57"/>
      <c r="B940" s="57"/>
      <c r="C940" s="57"/>
      <c r="D940" s="57"/>
      <c r="E940" s="57"/>
      <c r="F940" s="58"/>
      <c r="G940" s="58"/>
      <c r="H940" s="58"/>
      <c r="I940" s="58"/>
      <c r="J940" s="58"/>
      <c r="K940" s="59"/>
      <c r="L940" s="57"/>
    </row>
    <row r="941" spans="1:12" x14ac:dyDescent="0.25">
      <c r="A941" s="57"/>
      <c r="B941" s="57"/>
      <c r="C941" s="57"/>
      <c r="D941" s="57"/>
      <c r="E941" s="57"/>
      <c r="F941" s="58"/>
      <c r="G941" s="58"/>
      <c r="H941" s="58"/>
      <c r="I941" s="58"/>
      <c r="J941" s="58"/>
      <c r="K941" s="59"/>
      <c r="L941" s="57"/>
    </row>
    <row r="942" spans="1:12" x14ac:dyDescent="0.25">
      <c r="A942" s="57"/>
      <c r="B942" s="57"/>
      <c r="C942" s="57"/>
      <c r="D942" s="57"/>
      <c r="E942" s="57"/>
      <c r="F942" s="58"/>
      <c r="G942" s="58"/>
      <c r="H942" s="58"/>
      <c r="I942" s="58"/>
      <c r="J942" s="58"/>
      <c r="K942" s="59"/>
      <c r="L942" s="57"/>
    </row>
    <row r="943" spans="1:12" x14ac:dyDescent="0.25">
      <c r="A943" s="57"/>
      <c r="B943" s="57"/>
      <c r="C943" s="57"/>
      <c r="D943" s="57"/>
      <c r="E943" s="57"/>
      <c r="F943" s="58"/>
      <c r="G943" s="58"/>
      <c r="H943" s="58"/>
      <c r="I943" s="58"/>
      <c r="J943" s="58"/>
      <c r="K943" s="59"/>
      <c r="L943" s="57"/>
    </row>
    <row r="944" spans="1:12" x14ac:dyDescent="0.25">
      <c r="A944" s="57"/>
      <c r="B944" s="57"/>
      <c r="C944" s="57"/>
      <c r="D944" s="57"/>
      <c r="E944" s="57"/>
      <c r="F944" s="58"/>
      <c r="G944" s="58"/>
      <c r="H944" s="58"/>
      <c r="I944" s="58"/>
      <c r="J944" s="58"/>
      <c r="K944" s="59"/>
      <c r="L944" s="57"/>
    </row>
    <row r="945" spans="1:12" x14ac:dyDescent="0.25">
      <c r="A945" s="57"/>
      <c r="B945" s="57"/>
      <c r="C945" s="57"/>
      <c r="D945" s="57"/>
      <c r="E945" s="57"/>
      <c r="F945" s="58"/>
      <c r="G945" s="58"/>
      <c r="H945" s="58"/>
      <c r="I945" s="58"/>
      <c r="J945" s="58"/>
      <c r="K945" s="59"/>
      <c r="L945" s="57"/>
    </row>
    <row r="946" spans="1:12" x14ac:dyDescent="0.25">
      <c r="A946" s="57"/>
      <c r="B946" s="57"/>
      <c r="C946" s="57"/>
      <c r="D946" s="57"/>
      <c r="E946" s="57"/>
      <c r="F946" s="58"/>
      <c r="G946" s="58"/>
      <c r="H946" s="58"/>
      <c r="I946" s="58"/>
      <c r="J946" s="58"/>
      <c r="K946" s="59"/>
      <c r="L946" s="57"/>
    </row>
    <row r="947" spans="1:12" x14ac:dyDescent="0.25">
      <c r="A947" s="57"/>
      <c r="B947" s="57"/>
      <c r="C947" s="57"/>
      <c r="D947" s="57"/>
      <c r="E947" s="57"/>
      <c r="F947" s="58"/>
      <c r="G947" s="58"/>
      <c r="H947" s="58"/>
      <c r="I947" s="58"/>
      <c r="J947" s="58"/>
      <c r="K947" s="59"/>
      <c r="L947" s="57"/>
    </row>
    <row r="948" spans="1:12" x14ac:dyDescent="0.25">
      <c r="A948" s="57"/>
      <c r="B948" s="57"/>
      <c r="C948" s="57"/>
      <c r="D948" s="57"/>
      <c r="E948" s="57"/>
      <c r="F948" s="58"/>
      <c r="G948" s="58"/>
      <c r="H948" s="58"/>
      <c r="I948" s="58"/>
      <c r="J948" s="58"/>
      <c r="K948" s="59"/>
      <c r="L948" s="57"/>
    </row>
    <row r="949" spans="1:12" x14ac:dyDescent="0.25">
      <c r="A949" s="57"/>
      <c r="B949" s="57"/>
      <c r="C949" s="57"/>
      <c r="D949" s="57"/>
      <c r="E949" s="57"/>
      <c r="F949" s="58"/>
      <c r="G949" s="58"/>
      <c r="H949" s="58"/>
      <c r="I949" s="58"/>
      <c r="J949" s="58"/>
      <c r="K949" s="59"/>
      <c r="L949" s="57"/>
    </row>
    <row r="950" spans="1:12" x14ac:dyDescent="0.25">
      <c r="A950" s="57"/>
      <c r="B950" s="57"/>
      <c r="C950" s="57"/>
      <c r="D950" s="57"/>
      <c r="E950" s="57"/>
      <c r="F950" s="58"/>
      <c r="G950" s="58"/>
      <c r="H950" s="58"/>
      <c r="I950" s="58"/>
      <c r="J950" s="58"/>
      <c r="K950" s="59"/>
      <c r="L950" s="57"/>
    </row>
    <row r="951" spans="1:12" x14ac:dyDescent="0.25">
      <c r="A951" s="57"/>
      <c r="B951" s="57"/>
      <c r="C951" s="57"/>
      <c r="D951" s="57"/>
      <c r="E951" s="57"/>
      <c r="F951" s="58"/>
      <c r="G951" s="58"/>
      <c r="H951" s="58"/>
      <c r="I951" s="58"/>
      <c r="J951" s="58"/>
      <c r="K951" s="59"/>
      <c r="L951" s="57"/>
    </row>
    <row r="952" spans="1:12" x14ac:dyDescent="0.25">
      <c r="A952" s="57"/>
      <c r="B952" s="57"/>
      <c r="C952" s="57"/>
      <c r="D952" s="57"/>
      <c r="E952" s="57"/>
      <c r="F952" s="58"/>
      <c r="G952" s="58"/>
      <c r="H952" s="58"/>
      <c r="I952" s="58"/>
      <c r="J952" s="58"/>
      <c r="K952" s="59"/>
      <c r="L952" s="57"/>
    </row>
    <row r="953" spans="1:12" x14ac:dyDescent="0.25">
      <c r="A953" s="57"/>
      <c r="B953" s="57"/>
      <c r="C953" s="57"/>
      <c r="D953" s="57"/>
      <c r="E953" s="57"/>
      <c r="F953" s="58"/>
      <c r="G953" s="58"/>
      <c r="H953" s="58"/>
      <c r="I953" s="58"/>
      <c r="J953" s="58"/>
      <c r="K953" s="59"/>
      <c r="L953" s="57"/>
    </row>
    <row r="954" spans="1:12" x14ac:dyDescent="0.25">
      <c r="A954" s="57"/>
      <c r="B954" s="57"/>
      <c r="C954" s="57"/>
      <c r="D954" s="57"/>
      <c r="E954" s="57"/>
      <c r="F954" s="58"/>
      <c r="G954" s="58"/>
      <c r="H954" s="58"/>
      <c r="I954" s="58"/>
      <c r="J954" s="58"/>
      <c r="K954" s="59"/>
      <c r="L954" s="57"/>
    </row>
    <row r="955" spans="1:12" x14ac:dyDescent="0.25">
      <c r="A955" s="57"/>
      <c r="B955" s="57"/>
      <c r="C955" s="57"/>
      <c r="D955" s="57"/>
      <c r="E955" s="57"/>
      <c r="F955" s="58"/>
      <c r="G955" s="58"/>
      <c r="H955" s="58"/>
      <c r="I955" s="58"/>
      <c r="J955" s="58"/>
      <c r="K955" s="59"/>
      <c r="L955" s="57"/>
    </row>
    <row r="956" spans="1:12" x14ac:dyDescent="0.25">
      <c r="A956" s="57"/>
      <c r="B956" s="57"/>
      <c r="C956" s="57"/>
      <c r="D956" s="57"/>
      <c r="E956" s="57"/>
      <c r="F956" s="58"/>
      <c r="G956" s="58"/>
      <c r="H956" s="58"/>
      <c r="I956" s="58"/>
      <c r="J956" s="58"/>
      <c r="K956" s="59"/>
      <c r="L956" s="57"/>
    </row>
    <row r="957" spans="1:12" x14ac:dyDescent="0.25">
      <c r="A957" s="57"/>
      <c r="B957" s="57"/>
      <c r="C957" s="57"/>
      <c r="D957" s="57"/>
      <c r="E957" s="57"/>
      <c r="F957" s="58"/>
      <c r="G957" s="58"/>
      <c r="H957" s="58"/>
      <c r="I957" s="58"/>
      <c r="J957" s="58"/>
      <c r="K957" s="59"/>
      <c r="L957" s="57"/>
    </row>
    <row r="958" spans="1:12" x14ac:dyDescent="0.25">
      <c r="A958" s="57"/>
      <c r="B958" s="57"/>
      <c r="C958" s="57"/>
      <c r="D958" s="57"/>
      <c r="E958" s="57"/>
      <c r="F958" s="58"/>
      <c r="G958" s="58"/>
      <c r="H958" s="58"/>
      <c r="I958" s="58"/>
      <c r="J958" s="58"/>
      <c r="K958" s="59"/>
      <c r="L958" s="57"/>
    </row>
    <row r="959" spans="1:12" x14ac:dyDescent="0.25">
      <c r="A959" s="57"/>
      <c r="B959" s="57"/>
      <c r="C959" s="57"/>
      <c r="D959" s="57"/>
      <c r="E959" s="57"/>
      <c r="F959" s="58"/>
      <c r="G959" s="58"/>
      <c r="H959" s="58"/>
      <c r="I959" s="58"/>
      <c r="J959" s="58"/>
      <c r="K959" s="59"/>
      <c r="L959" s="57"/>
    </row>
    <row r="960" spans="1:12" x14ac:dyDescent="0.25">
      <c r="A960" s="57"/>
      <c r="B960" s="57"/>
      <c r="C960" s="57"/>
      <c r="D960" s="57"/>
      <c r="E960" s="57"/>
      <c r="F960" s="58"/>
      <c r="G960" s="58"/>
      <c r="H960" s="58"/>
      <c r="I960" s="58"/>
      <c r="J960" s="58"/>
      <c r="K960" s="59"/>
      <c r="L960" s="57"/>
    </row>
    <row r="961" spans="1:12" x14ac:dyDescent="0.25">
      <c r="A961" s="57"/>
      <c r="B961" s="57"/>
      <c r="C961" s="57"/>
      <c r="D961" s="57"/>
      <c r="E961" s="57"/>
      <c r="F961" s="58"/>
      <c r="G961" s="58"/>
      <c r="H961" s="58"/>
      <c r="I961" s="58"/>
      <c r="J961" s="58"/>
      <c r="K961" s="59"/>
      <c r="L961" s="57"/>
    </row>
    <row r="962" spans="1:12" x14ac:dyDescent="0.25">
      <c r="A962" s="57"/>
      <c r="B962" s="57"/>
      <c r="C962" s="57"/>
      <c r="D962" s="57"/>
      <c r="E962" s="57"/>
      <c r="F962" s="58"/>
      <c r="G962" s="58"/>
      <c r="H962" s="58"/>
      <c r="I962" s="58"/>
      <c r="J962" s="58"/>
      <c r="K962" s="59"/>
      <c r="L962" s="57"/>
    </row>
    <row r="963" spans="1:12" x14ac:dyDescent="0.25">
      <c r="A963" s="57"/>
      <c r="B963" s="57"/>
      <c r="C963" s="57"/>
      <c r="D963" s="57"/>
      <c r="E963" s="57"/>
      <c r="F963" s="58"/>
      <c r="G963" s="58"/>
      <c r="H963" s="58"/>
      <c r="I963" s="58"/>
      <c r="J963" s="58"/>
      <c r="K963" s="59"/>
      <c r="L963" s="57"/>
    </row>
    <row r="964" spans="1:12" x14ac:dyDescent="0.25">
      <c r="A964" s="57"/>
      <c r="B964" s="57"/>
      <c r="C964" s="57"/>
      <c r="D964" s="57"/>
      <c r="E964" s="57"/>
      <c r="F964" s="58"/>
      <c r="G964" s="58"/>
      <c r="H964" s="58"/>
      <c r="I964" s="58"/>
      <c r="J964" s="58"/>
      <c r="K964" s="59"/>
      <c r="L964" s="57"/>
    </row>
    <row r="965" spans="1:12" x14ac:dyDescent="0.25">
      <c r="A965" s="57"/>
      <c r="B965" s="57"/>
      <c r="C965" s="57"/>
      <c r="D965" s="57"/>
      <c r="E965" s="57"/>
      <c r="F965" s="58"/>
      <c r="G965" s="58"/>
      <c r="H965" s="58"/>
      <c r="I965" s="58"/>
      <c r="J965" s="58"/>
      <c r="K965" s="59"/>
      <c r="L965" s="57"/>
    </row>
    <row r="966" spans="1:12" x14ac:dyDescent="0.25">
      <c r="A966" s="57"/>
      <c r="B966" s="57"/>
      <c r="C966" s="57"/>
      <c r="D966" s="57"/>
      <c r="E966" s="57"/>
      <c r="F966" s="58"/>
      <c r="G966" s="58"/>
      <c r="H966" s="58"/>
      <c r="I966" s="58"/>
      <c r="J966" s="58"/>
      <c r="K966" s="59"/>
      <c r="L966" s="57"/>
    </row>
    <row r="967" spans="1:12" x14ac:dyDescent="0.25">
      <c r="A967" s="57"/>
      <c r="B967" s="57"/>
      <c r="C967" s="57"/>
      <c r="D967" s="57"/>
      <c r="E967" s="57"/>
      <c r="F967" s="58"/>
      <c r="G967" s="58"/>
      <c r="H967" s="58"/>
      <c r="I967" s="58"/>
      <c r="J967" s="58"/>
      <c r="K967" s="59"/>
      <c r="L967" s="57"/>
    </row>
    <row r="968" spans="1:12" x14ac:dyDescent="0.25">
      <c r="A968" s="57"/>
      <c r="B968" s="57"/>
      <c r="C968" s="57"/>
      <c r="D968" s="57"/>
      <c r="E968" s="57"/>
      <c r="F968" s="58"/>
      <c r="G968" s="58"/>
      <c r="H968" s="58"/>
      <c r="I968" s="58"/>
      <c r="J968" s="58"/>
      <c r="K968" s="59"/>
      <c r="L968" s="57"/>
    </row>
    <row r="969" spans="1:12" x14ac:dyDescent="0.25">
      <c r="A969" s="57"/>
      <c r="B969" s="57"/>
      <c r="C969" s="57"/>
      <c r="D969" s="57"/>
      <c r="E969" s="57"/>
      <c r="F969" s="58"/>
      <c r="G969" s="58"/>
      <c r="H969" s="58"/>
      <c r="I969" s="58"/>
      <c r="J969" s="58"/>
      <c r="K969" s="59"/>
      <c r="L969" s="57"/>
    </row>
    <row r="970" spans="1:12" x14ac:dyDescent="0.25">
      <c r="A970" s="57"/>
      <c r="B970" s="57"/>
      <c r="C970" s="57"/>
      <c r="D970" s="57"/>
      <c r="E970" s="57"/>
      <c r="F970" s="58"/>
      <c r="G970" s="58"/>
      <c r="H970" s="58"/>
      <c r="I970" s="58"/>
      <c r="J970" s="58"/>
      <c r="K970" s="59"/>
      <c r="L970" s="57"/>
    </row>
    <row r="971" spans="1:12" x14ac:dyDescent="0.25">
      <c r="A971" s="57"/>
      <c r="B971" s="57"/>
      <c r="C971" s="57"/>
      <c r="D971" s="57"/>
      <c r="E971" s="57"/>
      <c r="F971" s="58"/>
      <c r="G971" s="58"/>
      <c r="H971" s="58"/>
      <c r="I971" s="58"/>
      <c r="J971" s="58"/>
      <c r="K971" s="59"/>
      <c r="L971" s="57"/>
    </row>
    <row r="972" spans="1:12" x14ac:dyDescent="0.25">
      <c r="A972" s="57"/>
      <c r="B972" s="57"/>
      <c r="C972" s="57"/>
      <c r="D972" s="57"/>
      <c r="E972" s="57"/>
      <c r="F972" s="58"/>
      <c r="G972" s="58"/>
      <c r="H972" s="58"/>
      <c r="I972" s="58"/>
      <c r="J972" s="58"/>
      <c r="K972" s="59"/>
      <c r="L972" s="57"/>
    </row>
    <row r="973" spans="1:12" x14ac:dyDescent="0.25">
      <c r="A973" s="57"/>
      <c r="B973" s="57"/>
      <c r="C973" s="57"/>
      <c r="D973" s="57"/>
      <c r="E973" s="57"/>
      <c r="F973" s="58"/>
      <c r="G973" s="58"/>
      <c r="H973" s="58"/>
      <c r="I973" s="58"/>
      <c r="J973" s="58"/>
      <c r="K973" s="59"/>
      <c r="L973" s="57"/>
    </row>
    <row r="974" spans="1:12" x14ac:dyDescent="0.25">
      <c r="A974" s="57"/>
      <c r="B974" s="57"/>
      <c r="C974" s="57"/>
      <c r="D974" s="57"/>
      <c r="E974" s="57"/>
      <c r="F974" s="58"/>
      <c r="G974" s="58"/>
      <c r="H974" s="58"/>
      <c r="I974" s="58"/>
      <c r="J974" s="58"/>
      <c r="K974" s="59"/>
      <c r="L974" s="57"/>
    </row>
    <row r="975" spans="1:12" x14ac:dyDescent="0.25">
      <c r="A975" s="57"/>
      <c r="B975" s="57"/>
      <c r="C975" s="57"/>
      <c r="D975" s="57"/>
      <c r="E975" s="57"/>
      <c r="F975" s="58"/>
      <c r="G975" s="58"/>
      <c r="H975" s="58"/>
      <c r="I975" s="58"/>
      <c r="J975" s="58"/>
      <c r="K975" s="59"/>
      <c r="L975" s="57"/>
    </row>
    <row r="976" spans="1:12" x14ac:dyDescent="0.25">
      <c r="A976" s="57"/>
      <c r="B976" s="57"/>
      <c r="C976" s="57"/>
      <c r="D976" s="57"/>
      <c r="E976" s="57"/>
      <c r="F976" s="58"/>
      <c r="G976" s="58"/>
      <c r="H976" s="58"/>
      <c r="I976" s="58"/>
      <c r="J976" s="58"/>
      <c r="K976" s="59"/>
      <c r="L976" s="57"/>
    </row>
    <row r="977" spans="1:12" x14ac:dyDescent="0.25">
      <c r="A977" s="57"/>
      <c r="B977" s="57"/>
      <c r="C977" s="57"/>
      <c r="D977" s="57"/>
      <c r="E977" s="57"/>
      <c r="F977" s="58"/>
      <c r="G977" s="58"/>
      <c r="H977" s="58"/>
      <c r="I977" s="58"/>
      <c r="J977" s="58"/>
      <c r="K977" s="59"/>
      <c r="L977" s="57"/>
    </row>
    <row r="978" spans="1:12" x14ac:dyDescent="0.25">
      <c r="A978" s="57"/>
      <c r="B978" s="57"/>
      <c r="C978" s="57"/>
      <c r="D978" s="57"/>
      <c r="E978" s="57"/>
      <c r="F978" s="58"/>
      <c r="G978" s="58"/>
      <c r="H978" s="58"/>
      <c r="I978" s="58"/>
      <c r="J978" s="58"/>
      <c r="K978" s="59"/>
      <c r="L978" s="57"/>
    </row>
    <row r="979" spans="1:12" x14ac:dyDescent="0.25">
      <c r="A979" s="57"/>
      <c r="B979" s="57"/>
      <c r="C979" s="57"/>
      <c r="D979" s="57"/>
      <c r="E979" s="57"/>
      <c r="F979" s="58"/>
      <c r="G979" s="58"/>
      <c r="H979" s="58"/>
      <c r="I979" s="58"/>
      <c r="J979" s="58"/>
      <c r="K979" s="59"/>
      <c r="L979" s="57"/>
    </row>
    <row r="980" spans="1:12" x14ac:dyDescent="0.25">
      <c r="A980" s="57"/>
      <c r="B980" s="57"/>
      <c r="C980" s="57"/>
      <c r="D980" s="57"/>
      <c r="E980" s="57"/>
      <c r="F980" s="58"/>
      <c r="G980" s="58"/>
      <c r="H980" s="58"/>
      <c r="I980" s="58"/>
      <c r="J980" s="58"/>
      <c r="K980" s="59"/>
      <c r="L980" s="57"/>
    </row>
    <row r="981" spans="1:12" x14ac:dyDescent="0.25">
      <c r="A981" s="57"/>
      <c r="B981" s="57"/>
      <c r="C981" s="57"/>
      <c r="D981" s="57"/>
      <c r="E981" s="57"/>
      <c r="F981" s="58"/>
      <c r="G981" s="58"/>
      <c r="H981" s="58"/>
      <c r="I981" s="58"/>
      <c r="J981" s="58"/>
      <c r="K981" s="59"/>
      <c r="L981" s="57"/>
    </row>
    <row r="982" spans="1:12" x14ac:dyDescent="0.25">
      <c r="A982" s="57"/>
      <c r="B982" s="57"/>
      <c r="C982" s="57"/>
      <c r="D982" s="57"/>
      <c r="E982" s="57"/>
      <c r="F982" s="58"/>
      <c r="G982" s="58"/>
      <c r="H982" s="58"/>
      <c r="I982" s="58"/>
      <c r="J982" s="58"/>
      <c r="K982" s="59"/>
      <c r="L982" s="57"/>
    </row>
    <row r="983" spans="1:12" x14ac:dyDescent="0.25">
      <c r="A983" s="57"/>
      <c r="B983" s="57"/>
      <c r="C983" s="57"/>
      <c r="D983" s="57"/>
      <c r="E983" s="57"/>
      <c r="F983" s="58"/>
      <c r="G983" s="58"/>
      <c r="H983" s="58"/>
      <c r="I983" s="58"/>
      <c r="J983" s="58"/>
      <c r="K983" s="59"/>
      <c r="L983" s="57"/>
    </row>
    <row r="984" spans="1:12" x14ac:dyDescent="0.25">
      <c r="A984" s="57"/>
      <c r="B984" s="57"/>
      <c r="C984" s="57"/>
      <c r="D984" s="57"/>
      <c r="E984" s="57"/>
      <c r="F984" s="58"/>
      <c r="G984" s="58"/>
      <c r="H984" s="58"/>
      <c r="I984" s="58"/>
      <c r="J984" s="58"/>
      <c r="K984" s="59"/>
      <c r="L984" s="57"/>
    </row>
    <row r="985" spans="1:12" x14ac:dyDescent="0.25">
      <c r="A985" s="57"/>
      <c r="B985" s="57"/>
      <c r="C985" s="57"/>
      <c r="D985" s="57"/>
      <c r="E985" s="57"/>
      <c r="F985" s="58"/>
      <c r="G985" s="58"/>
      <c r="H985" s="58"/>
      <c r="I985" s="58"/>
      <c r="J985" s="58"/>
      <c r="K985" s="59"/>
      <c r="L985" s="57"/>
    </row>
    <row r="986" spans="1:12" x14ac:dyDescent="0.25">
      <c r="A986" s="57"/>
      <c r="B986" s="57"/>
      <c r="C986" s="57"/>
      <c r="D986" s="57"/>
      <c r="E986" s="57"/>
      <c r="F986" s="58"/>
      <c r="G986" s="58"/>
      <c r="H986" s="58"/>
      <c r="I986" s="58"/>
      <c r="J986" s="58"/>
      <c r="K986" s="59"/>
      <c r="L986" s="57"/>
    </row>
    <row r="987" spans="1:12" x14ac:dyDescent="0.25">
      <c r="A987" s="57"/>
      <c r="B987" s="57"/>
      <c r="C987" s="57"/>
      <c r="D987" s="57"/>
      <c r="E987" s="57"/>
      <c r="F987" s="58"/>
      <c r="G987" s="58"/>
      <c r="H987" s="58"/>
      <c r="I987" s="58"/>
      <c r="J987" s="58"/>
      <c r="K987" s="59"/>
      <c r="L987" s="57"/>
    </row>
    <row r="988" spans="1:12" x14ac:dyDescent="0.25">
      <c r="A988" s="57"/>
      <c r="B988" s="57"/>
      <c r="C988" s="57"/>
      <c r="D988" s="57"/>
      <c r="E988" s="57"/>
      <c r="F988" s="58"/>
      <c r="G988" s="58"/>
      <c r="H988" s="58"/>
      <c r="I988" s="58"/>
      <c r="J988" s="58"/>
      <c r="K988" s="59"/>
      <c r="L988" s="57"/>
    </row>
    <row r="989" spans="1:12" x14ac:dyDescent="0.25">
      <c r="A989" s="57"/>
      <c r="B989" s="57"/>
      <c r="C989" s="57"/>
      <c r="D989" s="57"/>
      <c r="E989" s="57"/>
      <c r="F989" s="58"/>
      <c r="G989" s="58"/>
      <c r="H989" s="58"/>
      <c r="I989" s="58"/>
      <c r="J989" s="58"/>
      <c r="K989" s="59"/>
      <c r="L989" s="57"/>
    </row>
    <row r="990" spans="1:12" x14ac:dyDescent="0.25">
      <c r="A990" s="57"/>
      <c r="B990" s="57"/>
      <c r="C990" s="57"/>
      <c r="D990" s="57"/>
      <c r="E990" s="57"/>
      <c r="F990" s="58"/>
      <c r="G990" s="58"/>
      <c r="H990" s="58"/>
      <c r="I990" s="58"/>
      <c r="J990" s="58"/>
      <c r="K990" s="59"/>
      <c r="L990" s="57"/>
    </row>
    <row r="991" spans="1:12" x14ac:dyDescent="0.25">
      <c r="A991" s="57"/>
      <c r="B991" s="57"/>
      <c r="C991" s="57"/>
      <c r="D991" s="57"/>
      <c r="E991" s="57"/>
      <c r="F991" s="58"/>
      <c r="G991" s="58"/>
      <c r="H991" s="58"/>
      <c r="I991" s="58"/>
      <c r="J991" s="58"/>
      <c r="K991" s="59"/>
      <c r="L991" s="57"/>
    </row>
    <row r="992" spans="1:12" x14ac:dyDescent="0.25">
      <c r="A992" s="57"/>
      <c r="B992" s="57"/>
      <c r="C992" s="57"/>
      <c r="D992" s="57"/>
      <c r="E992" s="57"/>
      <c r="F992" s="58"/>
      <c r="G992" s="58"/>
      <c r="H992" s="58"/>
      <c r="I992" s="58"/>
      <c r="J992" s="58"/>
      <c r="K992" s="59"/>
      <c r="L992" s="57"/>
    </row>
    <row r="993" spans="1:12" x14ac:dyDescent="0.25">
      <c r="A993" s="57"/>
      <c r="B993" s="57"/>
      <c r="C993" s="57"/>
      <c r="D993" s="57"/>
      <c r="E993" s="57"/>
      <c r="F993" s="58"/>
      <c r="G993" s="58"/>
      <c r="H993" s="58"/>
      <c r="I993" s="58"/>
      <c r="J993" s="58"/>
      <c r="K993" s="59"/>
      <c r="L993" s="57"/>
    </row>
    <row r="994" spans="1:12" x14ac:dyDescent="0.25">
      <c r="A994" s="57"/>
      <c r="B994" s="57"/>
      <c r="C994" s="57"/>
      <c r="D994" s="57"/>
      <c r="E994" s="57"/>
      <c r="F994" s="58"/>
      <c r="G994" s="58"/>
      <c r="H994" s="58"/>
      <c r="I994" s="58"/>
      <c r="J994" s="58"/>
      <c r="K994" s="59"/>
      <c r="L994" s="57"/>
    </row>
    <row r="995" spans="1:12" x14ac:dyDescent="0.25">
      <c r="A995" s="57"/>
      <c r="B995" s="57"/>
      <c r="C995" s="57"/>
      <c r="D995" s="57"/>
      <c r="E995" s="57"/>
      <c r="F995" s="58"/>
      <c r="G995" s="58"/>
      <c r="H995" s="58"/>
      <c r="I995" s="58"/>
      <c r="J995" s="58"/>
      <c r="K995" s="59"/>
      <c r="L995" s="57"/>
    </row>
    <row r="996" spans="1:12" x14ac:dyDescent="0.25">
      <c r="A996" s="57"/>
      <c r="B996" s="57"/>
      <c r="C996" s="57"/>
      <c r="D996" s="57"/>
      <c r="E996" s="57"/>
      <c r="F996" s="58"/>
      <c r="G996" s="58"/>
      <c r="H996" s="58"/>
      <c r="I996" s="58"/>
      <c r="J996" s="58"/>
      <c r="K996" s="59"/>
      <c r="L996" s="57"/>
    </row>
    <row r="997" spans="1:12" x14ac:dyDescent="0.25">
      <c r="A997" s="57"/>
      <c r="B997" s="57"/>
      <c r="C997" s="57"/>
      <c r="D997" s="57"/>
      <c r="E997" s="57"/>
      <c r="F997" s="58"/>
      <c r="G997" s="58"/>
      <c r="H997" s="58"/>
      <c r="I997" s="58"/>
      <c r="J997" s="58"/>
      <c r="K997" s="59"/>
      <c r="L997" s="57"/>
    </row>
    <row r="998" spans="1:12" x14ac:dyDescent="0.25">
      <c r="A998" s="57"/>
      <c r="B998" s="57"/>
      <c r="C998" s="57"/>
      <c r="D998" s="57"/>
      <c r="E998" s="57"/>
      <c r="F998" s="58"/>
      <c r="G998" s="58"/>
      <c r="H998" s="58"/>
      <c r="I998" s="58"/>
      <c r="J998" s="58"/>
      <c r="K998" s="59"/>
      <c r="L998" s="57"/>
    </row>
    <row r="999" spans="1:12" x14ac:dyDescent="0.25">
      <c r="A999" s="57"/>
      <c r="B999" s="57"/>
      <c r="C999" s="57"/>
      <c r="D999" s="57"/>
      <c r="E999" s="57"/>
      <c r="F999" s="58"/>
      <c r="G999" s="58"/>
      <c r="H999" s="58"/>
      <c r="I999" s="58"/>
      <c r="J999" s="58"/>
      <c r="K999" s="59"/>
      <c r="L999" s="57"/>
    </row>
    <row r="1000" spans="1:12" x14ac:dyDescent="0.25">
      <c r="A1000" s="57"/>
      <c r="B1000" s="57"/>
      <c r="C1000" s="57"/>
      <c r="D1000" s="57"/>
      <c r="E1000" s="57"/>
      <c r="F1000" s="58"/>
      <c r="G1000" s="58"/>
      <c r="H1000" s="58"/>
      <c r="I1000" s="58"/>
      <c r="J1000" s="58"/>
      <c r="K1000" s="59"/>
      <c r="L1000" s="57"/>
    </row>
    <row r="1001" spans="1:12" x14ac:dyDescent="0.25">
      <c r="A1001" s="57"/>
      <c r="B1001" s="57"/>
      <c r="C1001" s="57"/>
      <c r="D1001" s="57"/>
      <c r="E1001" s="57"/>
      <c r="F1001" s="58"/>
      <c r="G1001" s="58"/>
      <c r="H1001" s="58"/>
      <c r="I1001" s="58"/>
      <c r="J1001" s="58"/>
      <c r="K1001" s="59"/>
      <c r="L1001" s="57"/>
    </row>
    <row r="1002" spans="1:12" x14ac:dyDescent="0.25">
      <c r="A1002" s="57"/>
      <c r="B1002" s="57"/>
      <c r="C1002" s="57"/>
      <c r="D1002" s="57"/>
      <c r="E1002" s="57"/>
      <c r="F1002" s="58"/>
      <c r="G1002" s="58"/>
      <c r="H1002" s="58"/>
      <c r="I1002" s="58"/>
      <c r="J1002" s="58"/>
      <c r="K1002" s="59"/>
      <c r="L1002" s="57"/>
    </row>
    <row r="1003" spans="1:12" x14ac:dyDescent="0.25">
      <c r="A1003" s="57"/>
      <c r="B1003" s="57"/>
      <c r="C1003" s="57"/>
      <c r="D1003" s="57"/>
      <c r="E1003" s="57"/>
      <c r="F1003" s="58"/>
      <c r="G1003" s="58"/>
      <c r="H1003" s="58"/>
      <c r="I1003" s="58"/>
      <c r="J1003" s="58"/>
      <c r="K1003" s="59"/>
      <c r="L1003" s="57"/>
    </row>
  </sheetData>
  <conditionalFormatting sqref="H2:H1003">
    <cfRule type="expression" dxfId="8" priority="2">
      <formula>H2&lt;=I2</formula>
    </cfRule>
  </conditionalFormatting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0"/>
  <sheetViews>
    <sheetView topLeftCell="F1" zoomScaleNormal="100" workbookViewId="0">
      <pane ySplit="1" topLeftCell="A2" activePane="bottomLeft" state="frozen"/>
      <selection activeCell="E1" sqref="E1"/>
      <selection pane="bottomLeft" activeCell="K10" sqref="K10"/>
    </sheetView>
  </sheetViews>
  <sheetFormatPr defaultColWidth="8.7109375" defaultRowHeight="15" customHeight="1" x14ac:dyDescent="0.25"/>
  <cols>
    <col min="1" max="1" width="25.85546875" customWidth="1"/>
    <col min="2" max="2" width="23.85546875" customWidth="1"/>
    <col min="3" max="3" width="25.5703125" customWidth="1"/>
    <col min="4" max="4" width="28.7109375" customWidth="1"/>
    <col min="5" max="5" width="20.28515625" style="21" customWidth="1"/>
    <col min="6" max="6" width="18.85546875" style="21" customWidth="1"/>
    <col min="7" max="7" width="20.85546875" customWidth="1"/>
    <col min="8" max="8" width="15.7109375" style="45" customWidth="1"/>
    <col min="9" max="9" width="22.7109375" style="21" customWidth="1"/>
    <col min="10" max="10" width="23.7109375" style="21" customWidth="1"/>
    <col min="11" max="11" width="18.7109375" style="34" customWidth="1"/>
    <col min="12" max="12" width="30.7109375" customWidth="1"/>
  </cols>
  <sheetData>
    <row r="1" spans="1:12" ht="23.25" customHeight="1" x14ac:dyDescent="0.25">
      <c r="A1" s="102" t="s">
        <v>195</v>
      </c>
      <c r="B1" s="102" t="s">
        <v>97</v>
      </c>
      <c r="C1" s="102" t="s">
        <v>112</v>
      </c>
      <c r="D1" s="102" t="s">
        <v>196</v>
      </c>
      <c r="E1" s="29" t="s">
        <v>154</v>
      </c>
      <c r="F1" s="29" t="s">
        <v>155</v>
      </c>
      <c r="G1" s="102" t="s">
        <v>33</v>
      </c>
      <c r="H1" s="101" t="s">
        <v>197</v>
      </c>
      <c r="I1" s="29" t="s">
        <v>198</v>
      </c>
      <c r="J1" s="29" t="s">
        <v>199</v>
      </c>
      <c r="K1" s="102" t="s">
        <v>129</v>
      </c>
      <c r="L1" s="102" t="s">
        <v>103</v>
      </c>
    </row>
    <row r="2" spans="1:12" x14ac:dyDescent="0.25">
      <c r="A2" s="60" t="s">
        <v>200</v>
      </c>
      <c r="B2" s="60" t="s">
        <v>104</v>
      </c>
      <c r="C2" s="60" t="s">
        <v>120</v>
      </c>
      <c r="D2" s="60" t="s">
        <v>201</v>
      </c>
      <c r="E2" s="24">
        <v>46274</v>
      </c>
      <c r="F2" s="24">
        <v>46639</v>
      </c>
      <c r="G2" s="60" t="s">
        <v>79</v>
      </c>
      <c r="H2" s="61">
        <v>12000</v>
      </c>
      <c r="I2" s="24">
        <v>46274</v>
      </c>
      <c r="J2" s="24">
        <v>46639</v>
      </c>
      <c r="K2" s="62" t="s">
        <v>59</v>
      </c>
      <c r="L2" s="60" t="s">
        <v>202</v>
      </c>
    </row>
    <row r="3" spans="1:12" x14ac:dyDescent="0.25">
      <c r="A3" s="60"/>
      <c r="B3" s="60"/>
      <c r="C3" s="60"/>
      <c r="D3" s="60"/>
      <c r="E3" s="24"/>
      <c r="F3" s="24"/>
      <c r="G3" s="60"/>
      <c r="H3" s="63"/>
      <c r="I3" s="24"/>
      <c r="J3" s="24"/>
      <c r="K3" s="62"/>
      <c r="L3" s="60"/>
    </row>
    <row r="4" spans="1:12" x14ac:dyDescent="0.25">
      <c r="A4" s="60"/>
      <c r="B4" s="60"/>
      <c r="C4" s="60"/>
      <c r="D4" s="60"/>
      <c r="E4" s="24"/>
      <c r="F4" s="24"/>
      <c r="G4" s="60"/>
      <c r="H4" s="63"/>
      <c r="I4" s="24"/>
      <c r="J4" s="24"/>
      <c r="K4" s="62"/>
      <c r="L4" s="60"/>
    </row>
    <row r="5" spans="1:12" x14ac:dyDescent="0.25">
      <c r="A5" s="60"/>
      <c r="B5" s="60"/>
      <c r="C5" s="60"/>
      <c r="D5" s="60"/>
      <c r="E5" s="24"/>
      <c r="F5" s="24"/>
      <c r="G5" s="60"/>
      <c r="H5" s="63"/>
      <c r="I5" s="24"/>
      <c r="J5" s="24"/>
      <c r="K5" s="62"/>
      <c r="L5" s="60"/>
    </row>
    <row r="6" spans="1:12" x14ac:dyDescent="0.25">
      <c r="A6" s="60"/>
      <c r="B6" s="60"/>
      <c r="C6" s="60"/>
      <c r="D6" s="60"/>
      <c r="E6" s="24"/>
      <c r="F6" s="24"/>
      <c r="G6" s="60"/>
      <c r="H6" s="63"/>
      <c r="I6" s="24"/>
      <c r="J6" s="24"/>
      <c r="K6" s="62"/>
      <c r="L6" s="60"/>
    </row>
    <row r="7" spans="1:12" x14ac:dyDescent="0.25">
      <c r="A7" s="60"/>
      <c r="B7" s="60"/>
      <c r="C7" s="60"/>
      <c r="D7" s="60"/>
      <c r="E7" s="24"/>
      <c r="F7" s="24"/>
      <c r="G7" s="60"/>
      <c r="H7" s="63"/>
      <c r="I7" s="24"/>
      <c r="J7" s="24"/>
      <c r="K7" s="62"/>
      <c r="L7" s="60"/>
    </row>
    <row r="8" spans="1:12" x14ac:dyDescent="0.25">
      <c r="A8" s="60"/>
      <c r="B8" s="60"/>
      <c r="C8" s="60"/>
      <c r="D8" s="60"/>
      <c r="E8" s="24"/>
      <c r="F8" s="24"/>
      <c r="G8" s="60"/>
      <c r="H8" s="63"/>
      <c r="I8" s="24"/>
      <c r="J8" s="24"/>
      <c r="K8" s="62"/>
      <c r="L8" s="60"/>
    </row>
    <row r="9" spans="1:12" x14ac:dyDescent="0.25">
      <c r="A9" s="60"/>
      <c r="B9" s="60"/>
      <c r="C9" s="60"/>
      <c r="D9" s="60"/>
      <c r="E9" s="24"/>
      <c r="F9" s="24"/>
      <c r="G9" s="60"/>
      <c r="H9" s="63"/>
      <c r="I9" s="24"/>
      <c r="J9" s="24"/>
      <c r="K9" s="62"/>
      <c r="L9" s="60"/>
    </row>
    <row r="10" spans="1:12" x14ac:dyDescent="0.25">
      <c r="A10" s="60"/>
      <c r="B10" s="60"/>
      <c r="C10" s="60"/>
      <c r="D10" s="60"/>
      <c r="E10" s="24"/>
      <c r="F10" s="24"/>
      <c r="G10" s="60"/>
      <c r="H10" s="63"/>
      <c r="I10" s="24"/>
      <c r="J10" s="24"/>
      <c r="K10" s="62"/>
      <c r="L10" s="60"/>
    </row>
    <row r="11" spans="1:12" x14ac:dyDescent="0.25">
      <c r="A11" s="60"/>
      <c r="B11" s="60"/>
      <c r="C11" s="60"/>
      <c r="D11" s="60"/>
      <c r="E11" s="24"/>
      <c r="F11" s="24"/>
      <c r="G11" s="60"/>
      <c r="H11" s="63"/>
      <c r="I11" s="24"/>
      <c r="J11" s="24"/>
      <c r="K11" s="62"/>
      <c r="L11" s="60"/>
    </row>
    <row r="12" spans="1:12" x14ac:dyDescent="0.25">
      <c r="A12" s="60"/>
      <c r="B12" s="60"/>
      <c r="C12" s="60"/>
      <c r="D12" s="60"/>
      <c r="E12" s="24"/>
      <c r="F12" s="24"/>
      <c r="G12" s="60"/>
      <c r="H12" s="63"/>
      <c r="I12" s="24"/>
      <c r="J12" s="24"/>
      <c r="K12" s="62"/>
      <c r="L12" s="60"/>
    </row>
    <row r="13" spans="1:12" x14ac:dyDescent="0.25">
      <c r="A13" s="60"/>
      <c r="B13" s="60"/>
      <c r="C13" s="60"/>
      <c r="D13" s="60"/>
      <c r="E13" s="24"/>
      <c r="F13" s="24"/>
      <c r="G13" s="60"/>
      <c r="H13" s="63"/>
      <c r="I13" s="24"/>
      <c r="J13" s="24"/>
      <c r="K13" s="62"/>
      <c r="L13" s="60"/>
    </row>
    <row r="14" spans="1:12" x14ac:dyDescent="0.25">
      <c r="A14" s="60"/>
      <c r="B14" s="60"/>
      <c r="C14" s="60"/>
      <c r="D14" s="60"/>
      <c r="E14" s="24"/>
      <c r="F14" s="24"/>
      <c r="G14" s="60"/>
      <c r="H14" s="63"/>
      <c r="I14" s="24"/>
      <c r="J14" s="24"/>
      <c r="K14" s="62"/>
      <c r="L14" s="60"/>
    </row>
    <row r="15" spans="1:12" x14ac:dyDescent="0.25">
      <c r="A15" s="60"/>
      <c r="B15" s="60"/>
      <c r="C15" s="60"/>
      <c r="D15" s="60"/>
      <c r="E15" s="24"/>
      <c r="F15" s="24"/>
      <c r="G15" s="60"/>
      <c r="H15" s="63"/>
      <c r="I15" s="24"/>
      <c r="J15" s="24"/>
      <c r="K15" s="62"/>
      <c r="L15" s="60"/>
    </row>
    <row r="16" spans="1:12" x14ac:dyDescent="0.25">
      <c r="A16" s="60"/>
      <c r="B16" s="60"/>
      <c r="C16" s="60"/>
      <c r="D16" s="60"/>
      <c r="E16" s="24"/>
      <c r="F16" s="24"/>
      <c r="G16" s="60"/>
      <c r="H16" s="63"/>
      <c r="I16" s="24"/>
      <c r="J16" s="24"/>
      <c r="K16" s="62"/>
      <c r="L16" s="60"/>
    </row>
    <row r="17" spans="1:12" x14ac:dyDescent="0.25">
      <c r="A17" s="60"/>
      <c r="B17" s="60"/>
      <c r="C17" s="60"/>
      <c r="D17" s="60"/>
      <c r="E17" s="24"/>
      <c r="F17" s="24"/>
      <c r="G17" s="60"/>
      <c r="H17" s="63"/>
      <c r="I17" s="24"/>
      <c r="J17" s="24"/>
      <c r="K17" s="62"/>
      <c r="L17" s="60"/>
    </row>
    <row r="18" spans="1:12" x14ac:dyDescent="0.25">
      <c r="A18" s="60"/>
      <c r="B18" s="60"/>
      <c r="C18" s="60"/>
      <c r="D18" s="60"/>
      <c r="E18" s="24"/>
      <c r="F18" s="24"/>
      <c r="G18" s="60"/>
      <c r="H18" s="63"/>
      <c r="I18" s="24"/>
      <c r="J18" s="24"/>
      <c r="K18" s="62"/>
      <c r="L18" s="60"/>
    </row>
    <row r="19" spans="1:12" x14ac:dyDescent="0.25">
      <c r="A19" s="60"/>
      <c r="B19" s="60"/>
      <c r="C19" s="60"/>
      <c r="D19" s="60"/>
      <c r="E19" s="24"/>
      <c r="F19" s="24"/>
      <c r="G19" s="60"/>
      <c r="H19" s="63"/>
      <c r="I19" s="24"/>
      <c r="J19" s="24"/>
      <c r="K19" s="62"/>
      <c r="L19" s="60"/>
    </row>
    <row r="20" spans="1:12" x14ac:dyDescent="0.25">
      <c r="A20" s="60"/>
      <c r="B20" s="60"/>
      <c r="C20" s="60"/>
      <c r="D20" s="60"/>
      <c r="E20" s="24"/>
      <c r="F20" s="24"/>
      <c r="G20" s="60"/>
      <c r="H20" s="63"/>
      <c r="I20" s="24"/>
      <c r="J20" s="24"/>
      <c r="K20" s="62"/>
      <c r="L20" s="60"/>
    </row>
    <row r="21" spans="1:12" x14ac:dyDescent="0.25">
      <c r="A21" s="60"/>
      <c r="B21" s="60"/>
      <c r="C21" s="60"/>
      <c r="D21" s="60"/>
      <c r="E21" s="24"/>
      <c r="F21" s="24"/>
      <c r="G21" s="60"/>
      <c r="H21" s="63"/>
      <c r="I21" s="24"/>
      <c r="J21" s="24"/>
      <c r="K21" s="62"/>
      <c r="L21" s="60"/>
    </row>
    <row r="22" spans="1:12" x14ac:dyDescent="0.25">
      <c r="A22" s="60"/>
      <c r="B22" s="60"/>
      <c r="C22" s="60"/>
      <c r="D22" s="60"/>
      <c r="E22" s="24"/>
      <c r="F22" s="24"/>
      <c r="G22" s="60"/>
      <c r="H22" s="63"/>
      <c r="I22" s="24"/>
      <c r="J22" s="24"/>
      <c r="K22" s="62"/>
      <c r="L22" s="60"/>
    </row>
    <row r="23" spans="1:12" x14ac:dyDescent="0.25">
      <c r="A23" s="60"/>
      <c r="B23" s="60"/>
      <c r="C23" s="60"/>
      <c r="D23" s="60"/>
      <c r="E23" s="24"/>
      <c r="F23" s="24"/>
      <c r="G23" s="60"/>
      <c r="H23" s="63"/>
      <c r="I23" s="24"/>
      <c r="J23" s="24"/>
      <c r="K23" s="62"/>
      <c r="L23" s="60"/>
    </row>
    <row r="24" spans="1:12" x14ac:dyDescent="0.25">
      <c r="A24" s="60"/>
      <c r="B24" s="60"/>
      <c r="C24" s="60"/>
      <c r="D24" s="60"/>
      <c r="E24" s="24"/>
      <c r="F24" s="24"/>
      <c r="G24" s="60"/>
      <c r="H24" s="63"/>
      <c r="I24" s="24"/>
      <c r="J24" s="24"/>
      <c r="K24" s="62"/>
      <c r="L24" s="60"/>
    </row>
    <row r="25" spans="1:12" x14ac:dyDescent="0.25">
      <c r="A25" s="60"/>
      <c r="B25" s="60"/>
      <c r="C25" s="60"/>
      <c r="D25" s="60"/>
      <c r="E25" s="24"/>
      <c r="F25" s="24"/>
      <c r="G25" s="60"/>
      <c r="H25" s="63"/>
      <c r="I25" s="24"/>
      <c r="J25" s="24"/>
      <c r="K25" s="62"/>
      <c r="L25" s="60"/>
    </row>
    <row r="26" spans="1:12" x14ac:dyDescent="0.25">
      <c r="A26" s="60"/>
      <c r="B26" s="60"/>
      <c r="C26" s="60"/>
      <c r="D26" s="60"/>
      <c r="E26" s="24"/>
      <c r="F26" s="24"/>
      <c r="G26" s="60"/>
      <c r="H26" s="63"/>
      <c r="I26" s="24"/>
      <c r="J26" s="24"/>
      <c r="K26" s="62"/>
      <c r="L26" s="60"/>
    </row>
    <row r="27" spans="1:12" x14ac:dyDescent="0.25">
      <c r="A27" s="60"/>
      <c r="B27" s="60"/>
      <c r="C27" s="60"/>
      <c r="D27" s="60"/>
      <c r="E27" s="24"/>
      <c r="F27" s="24"/>
      <c r="G27" s="60"/>
      <c r="H27" s="63"/>
      <c r="I27" s="24"/>
      <c r="J27" s="24"/>
      <c r="K27" s="62"/>
      <c r="L27" s="60"/>
    </row>
    <row r="28" spans="1:12" x14ac:dyDescent="0.25">
      <c r="A28" s="60"/>
      <c r="B28" s="60"/>
      <c r="C28" s="60"/>
      <c r="D28" s="60"/>
      <c r="E28" s="24"/>
      <c r="F28" s="24"/>
      <c r="G28" s="60"/>
      <c r="H28" s="63"/>
      <c r="I28" s="24"/>
      <c r="J28" s="24"/>
      <c r="K28" s="62"/>
      <c r="L28" s="60"/>
    </row>
    <row r="29" spans="1:12" x14ac:dyDescent="0.25">
      <c r="A29" s="60"/>
      <c r="B29" s="60"/>
      <c r="C29" s="60"/>
      <c r="D29" s="60"/>
      <c r="E29" s="24"/>
      <c r="F29" s="24"/>
      <c r="G29" s="60"/>
      <c r="H29" s="63"/>
      <c r="I29" s="24"/>
      <c r="J29" s="24"/>
      <c r="K29" s="62"/>
      <c r="L29" s="60"/>
    </row>
    <row r="30" spans="1:12" x14ac:dyDescent="0.25">
      <c r="A30" s="60"/>
      <c r="B30" s="60"/>
      <c r="C30" s="60"/>
      <c r="D30" s="60"/>
      <c r="E30" s="24"/>
      <c r="F30" s="24"/>
      <c r="G30" s="60"/>
      <c r="H30" s="63"/>
      <c r="I30" s="24"/>
      <c r="J30" s="24"/>
      <c r="K30" s="62"/>
      <c r="L30" s="60"/>
    </row>
    <row r="31" spans="1:12" x14ac:dyDescent="0.25">
      <c r="A31" s="60"/>
      <c r="B31" s="60"/>
      <c r="C31" s="60"/>
      <c r="D31" s="60"/>
      <c r="E31" s="24"/>
      <c r="F31" s="24"/>
      <c r="G31" s="60"/>
      <c r="H31" s="63"/>
      <c r="I31" s="24"/>
      <c r="J31" s="24"/>
      <c r="K31" s="62"/>
      <c r="L31" s="60"/>
    </row>
    <row r="32" spans="1:12" x14ac:dyDescent="0.25">
      <c r="A32" s="60"/>
      <c r="B32" s="60"/>
      <c r="C32" s="60"/>
      <c r="D32" s="60"/>
      <c r="E32" s="24"/>
      <c r="F32" s="24"/>
      <c r="G32" s="60"/>
      <c r="H32" s="63"/>
      <c r="I32" s="24"/>
      <c r="J32" s="24"/>
      <c r="K32" s="62"/>
      <c r="L32" s="60"/>
    </row>
    <row r="33" spans="1:12" x14ac:dyDescent="0.25">
      <c r="A33" s="60"/>
      <c r="B33" s="60"/>
      <c r="C33" s="60"/>
      <c r="D33" s="60"/>
      <c r="E33" s="24"/>
      <c r="F33" s="24"/>
      <c r="G33" s="60"/>
      <c r="H33" s="63"/>
      <c r="I33" s="24"/>
      <c r="J33" s="24"/>
      <c r="K33" s="62"/>
      <c r="L33" s="60"/>
    </row>
    <row r="34" spans="1:12" x14ac:dyDescent="0.25">
      <c r="A34" s="60"/>
      <c r="B34" s="60"/>
      <c r="C34" s="60"/>
      <c r="D34" s="60"/>
      <c r="E34" s="24"/>
      <c r="F34" s="24"/>
      <c r="G34" s="60"/>
      <c r="H34" s="63"/>
      <c r="I34" s="24"/>
      <c r="J34" s="24"/>
      <c r="K34" s="62"/>
      <c r="L34" s="60"/>
    </row>
    <row r="35" spans="1:12" x14ac:dyDescent="0.25">
      <c r="A35" s="60"/>
      <c r="B35" s="60"/>
      <c r="C35" s="60"/>
      <c r="D35" s="60"/>
      <c r="E35" s="24"/>
      <c r="F35" s="24"/>
      <c r="G35" s="60"/>
      <c r="H35" s="63"/>
      <c r="I35" s="24"/>
      <c r="J35" s="24"/>
      <c r="K35" s="62"/>
      <c r="L35" s="60"/>
    </row>
    <row r="36" spans="1:12" x14ac:dyDescent="0.25">
      <c r="A36" s="60"/>
      <c r="B36" s="60"/>
      <c r="C36" s="60"/>
      <c r="D36" s="60"/>
      <c r="E36" s="24"/>
      <c r="F36" s="24"/>
      <c r="G36" s="60"/>
      <c r="H36" s="63"/>
      <c r="I36" s="24"/>
      <c r="J36" s="24"/>
      <c r="K36" s="62"/>
      <c r="L36" s="60"/>
    </row>
    <row r="37" spans="1:12" x14ac:dyDescent="0.25">
      <c r="A37" s="60"/>
      <c r="B37" s="60"/>
      <c r="C37" s="60"/>
      <c r="D37" s="60"/>
      <c r="E37" s="24"/>
      <c r="F37" s="24"/>
      <c r="G37" s="60"/>
      <c r="H37" s="63"/>
      <c r="I37" s="24"/>
      <c r="J37" s="24"/>
      <c r="K37" s="62"/>
      <c r="L37" s="60"/>
    </row>
    <row r="38" spans="1:12" x14ac:dyDescent="0.25">
      <c r="A38" s="60"/>
      <c r="B38" s="60"/>
      <c r="C38" s="60"/>
      <c r="D38" s="60"/>
      <c r="E38" s="24"/>
      <c r="F38" s="24"/>
      <c r="G38" s="60"/>
      <c r="H38" s="63"/>
      <c r="I38" s="24"/>
      <c r="J38" s="24"/>
      <c r="K38" s="62"/>
      <c r="L38" s="60"/>
    </row>
    <row r="39" spans="1:12" x14ac:dyDescent="0.25">
      <c r="A39" s="60"/>
      <c r="B39" s="60"/>
      <c r="C39" s="60"/>
      <c r="D39" s="60"/>
      <c r="E39" s="24"/>
      <c r="F39" s="24"/>
      <c r="G39" s="60"/>
      <c r="H39" s="63"/>
      <c r="I39" s="24"/>
      <c r="J39" s="24"/>
      <c r="K39" s="62"/>
      <c r="L39" s="60"/>
    </row>
    <row r="40" spans="1:12" x14ac:dyDescent="0.25">
      <c r="A40" s="60"/>
      <c r="B40" s="60"/>
      <c r="C40" s="60"/>
      <c r="D40" s="60"/>
      <c r="E40" s="24"/>
      <c r="F40" s="24"/>
      <c r="G40" s="60"/>
      <c r="H40" s="63"/>
      <c r="I40" s="24"/>
      <c r="J40" s="24"/>
      <c r="K40" s="62"/>
      <c r="L40" s="60"/>
    </row>
    <row r="41" spans="1:12" x14ac:dyDescent="0.25">
      <c r="A41" s="60"/>
      <c r="B41" s="60"/>
      <c r="C41" s="60"/>
      <c r="D41" s="60"/>
      <c r="E41" s="24"/>
      <c r="F41" s="24"/>
      <c r="G41" s="60"/>
      <c r="H41" s="63"/>
      <c r="I41" s="24"/>
      <c r="J41" s="24"/>
      <c r="K41" s="62"/>
      <c r="L41" s="60"/>
    </row>
    <row r="42" spans="1:12" x14ac:dyDescent="0.25">
      <c r="A42" s="60"/>
      <c r="B42" s="60"/>
      <c r="C42" s="60"/>
      <c r="D42" s="60"/>
      <c r="E42" s="24"/>
      <c r="F42" s="24"/>
      <c r="G42" s="60"/>
      <c r="H42" s="63"/>
      <c r="I42" s="24"/>
      <c r="J42" s="24"/>
      <c r="K42" s="62"/>
      <c r="L42" s="60"/>
    </row>
    <row r="43" spans="1:12" x14ac:dyDescent="0.25">
      <c r="A43" s="60"/>
      <c r="B43" s="60"/>
      <c r="C43" s="60"/>
      <c r="D43" s="60"/>
      <c r="E43" s="24"/>
      <c r="F43" s="24"/>
      <c r="G43" s="60"/>
      <c r="H43" s="63"/>
      <c r="I43" s="24"/>
      <c r="J43" s="24"/>
      <c r="K43" s="62"/>
      <c r="L43" s="60"/>
    </row>
    <row r="44" spans="1:12" x14ac:dyDescent="0.25">
      <c r="A44" s="60"/>
      <c r="B44" s="60"/>
      <c r="C44" s="60"/>
      <c r="D44" s="60"/>
      <c r="E44" s="24"/>
      <c r="F44" s="24"/>
      <c r="G44" s="60"/>
      <c r="H44" s="63"/>
      <c r="I44" s="24"/>
      <c r="J44" s="24"/>
      <c r="K44" s="62"/>
      <c r="L44" s="60"/>
    </row>
    <row r="45" spans="1:12" x14ac:dyDescent="0.25">
      <c r="A45" s="60"/>
      <c r="B45" s="60"/>
      <c r="C45" s="60"/>
      <c r="D45" s="60"/>
      <c r="E45" s="24"/>
      <c r="F45" s="24"/>
      <c r="G45" s="60"/>
      <c r="H45" s="63"/>
      <c r="I45" s="24"/>
      <c r="J45" s="24"/>
      <c r="K45" s="62"/>
      <c r="L45" s="60"/>
    </row>
    <row r="46" spans="1:12" x14ac:dyDescent="0.25">
      <c r="A46" s="60"/>
      <c r="B46" s="60"/>
      <c r="C46" s="60"/>
      <c r="D46" s="60"/>
      <c r="E46" s="24"/>
      <c r="F46" s="24"/>
      <c r="G46" s="60"/>
      <c r="H46" s="63"/>
      <c r="I46" s="24"/>
      <c r="J46" s="24"/>
      <c r="K46" s="62"/>
      <c r="L46" s="60"/>
    </row>
    <row r="47" spans="1:12" x14ac:dyDescent="0.25">
      <c r="A47" s="60"/>
      <c r="B47" s="60"/>
      <c r="C47" s="60"/>
      <c r="D47" s="60"/>
      <c r="E47" s="24"/>
      <c r="F47" s="24"/>
      <c r="G47" s="60"/>
      <c r="H47" s="63"/>
      <c r="I47" s="24"/>
      <c r="J47" s="24"/>
      <c r="K47" s="62"/>
      <c r="L47" s="60"/>
    </row>
    <row r="48" spans="1:12" x14ac:dyDescent="0.25">
      <c r="A48" s="60"/>
      <c r="B48" s="60"/>
      <c r="C48" s="60"/>
      <c r="D48" s="60"/>
      <c r="E48" s="24"/>
      <c r="F48" s="24"/>
      <c r="G48" s="60"/>
      <c r="H48" s="63"/>
      <c r="I48" s="24"/>
      <c r="J48" s="24"/>
      <c r="K48" s="62"/>
      <c r="L48" s="60"/>
    </row>
    <row r="49" spans="1:12" x14ac:dyDescent="0.25">
      <c r="A49" s="60"/>
      <c r="B49" s="60"/>
      <c r="C49" s="60"/>
      <c r="D49" s="60"/>
      <c r="E49" s="24"/>
      <c r="F49" s="24"/>
      <c r="G49" s="60"/>
      <c r="H49" s="63"/>
      <c r="I49" s="24"/>
      <c r="J49" s="24"/>
      <c r="K49" s="62"/>
      <c r="L49" s="60"/>
    </row>
    <row r="50" spans="1:12" x14ac:dyDescent="0.25">
      <c r="A50" s="60"/>
      <c r="B50" s="60"/>
      <c r="C50" s="60"/>
      <c r="D50" s="60"/>
      <c r="E50" s="24"/>
      <c r="F50" s="24"/>
      <c r="G50" s="60"/>
      <c r="H50" s="63"/>
      <c r="I50" s="24"/>
      <c r="J50" s="24"/>
      <c r="K50" s="62"/>
      <c r="L50" s="60"/>
    </row>
    <row r="51" spans="1:12" x14ac:dyDescent="0.25">
      <c r="A51" s="60"/>
      <c r="B51" s="60"/>
      <c r="C51" s="60"/>
      <c r="D51" s="60"/>
      <c r="E51" s="24"/>
      <c r="F51" s="24"/>
      <c r="G51" s="60"/>
      <c r="H51" s="63"/>
      <c r="I51" s="24"/>
      <c r="J51" s="24"/>
      <c r="K51" s="62"/>
      <c r="L51" s="60"/>
    </row>
    <row r="52" spans="1:12" x14ac:dyDescent="0.25">
      <c r="A52" s="60"/>
      <c r="B52" s="60"/>
      <c r="C52" s="60"/>
      <c r="D52" s="60"/>
      <c r="E52" s="24"/>
      <c r="F52" s="24"/>
      <c r="G52" s="60"/>
      <c r="H52" s="63"/>
      <c r="I52" s="24"/>
      <c r="J52" s="24"/>
      <c r="K52" s="62"/>
      <c r="L52" s="60"/>
    </row>
    <row r="53" spans="1:12" x14ac:dyDescent="0.25">
      <c r="A53" s="60"/>
      <c r="B53" s="60"/>
      <c r="C53" s="60"/>
      <c r="D53" s="60"/>
      <c r="E53" s="24"/>
      <c r="F53" s="24"/>
      <c r="G53" s="60"/>
      <c r="H53" s="63"/>
      <c r="I53" s="24"/>
      <c r="J53" s="24"/>
      <c r="K53" s="62"/>
      <c r="L53" s="60"/>
    </row>
    <row r="54" spans="1:12" x14ac:dyDescent="0.25">
      <c r="A54" s="60"/>
      <c r="B54" s="60"/>
      <c r="C54" s="60"/>
      <c r="D54" s="60"/>
      <c r="E54" s="24"/>
      <c r="F54" s="24"/>
      <c r="G54" s="60"/>
      <c r="H54" s="63"/>
      <c r="I54" s="24"/>
      <c r="J54" s="24"/>
      <c r="K54" s="62"/>
      <c r="L54" s="60"/>
    </row>
    <row r="55" spans="1:12" x14ac:dyDescent="0.25">
      <c r="A55" s="60"/>
      <c r="B55" s="60"/>
      <c r="C55" s="60"/>
      <c r="D55" s="60"/>
      <c r="E55" s="24"/>
      <c r="F55" s="24"/>
      <c r="G55" s="60"/>
      <c r="H55" s="63"/>
      <c r="I55" s="24"/>
      <c r="J55" s="24"/>
      <c r="K55" s="62"/>
      <c r="L55" s="60"/>
    </row>
    <row r="56" spans="1:12" x14ac:dyDescent="0.25">
      <c r="A56" s="60"/>
      <c r="B56" s="60"/>
      <c r="C56" s="60"/>
      <c r="D56" s="60"/>
      <c r="E56" s="24"/>
      <c r="F56" s="24"/>
      <c r="G56" s="60"/>
      <c r="H56" s="63"/>
      <c r="I56" s="24"/>
      <c r="J56" s="24"/>
      <c r="K56" s="62"/>
      <c r="L56" s="60"/>
    </row>
    <row r="57" spans="1:12" x14ac:dyDescent="0.25">
      <c r="A57" s="60"/>
      <c r="B57" s="60"/>
      <c r="C57" s="60"/>
      <c r="D57" s="60"/>
      <c r="E57" s="24"/>
      <c r="F57" s="24"/>
      <c r="G57" s="60"/>
      <c r="H57" s="63"/>
      <c r="I57" s="24"/>
      <c r="J57" s="24"/>
      <c r="K57" s="62"/>
      <c r="L57" s="60"/>
    </row>
    <row r="58" spans="1:12" x14ac:dyDescent="0.25">
      <c r="A58" s="60"/>
      <c r="B58" s="60"/>
      <c r="C58" s="60"/>
      <c r="D58" s="60"/>
      <c r="E58" s="24"/>
      <c r="F58" s="24"/>
      <c r="G58" s="60"/>
      <c r="H58" s="63"/>
      <c r="I58" s="24"/>
      <c r="J58" s="24"/>
      <c r="K58" s="62"/>
      <c r="L58" s="60"/>
    </row>
    <row r="59" spans="1:12" x14ac:dyDescent="0.25">
      <c r="A59" s="60"/>
      <c r="B59" s="60"/>
      <c r="C59" s="60"/>
      <c r="D59" s="60"/>
      <c r="E59" s="24"/>
      <c r="F59" s="24"/>
      <c r="G59" s="60"/>
      <c r="H59" s="63"/>
      <c r="I59" s="24"/>
      <c r="J59" s="24"/>
      <c r="K59" s="62"/>
      <c r="L59" s="60"/>
    </row>
    <row r="60" spans="1:12" x14ac:dyDescent="0.25">
      <c r="A60" s="60"/>
      <c r="B60" s="60"/>
      <c r="C60" s="60"/>
      <c r="D60" s="60"/>
      <c r="E60" s="24"/>
      <c r="F60" s="24"/>
      <c r="G60" s="60"/>
      <c r="H60" s="63"/>
      <c r="I60" s="24"/>
      <c r="J60" s="24"/>
      <c r="K60" s="62"/>
      <c r="L60" s="60"/>
    </row>
    <row r="61" spans="1:12" x14ac:dyDescent="0.25">
      <c r="A61" s="60"/>
      <c r="B61" s="60"/>
      <c r="C61" s="60"/>
      <c r="D61" s="60"/>
      <c r="E61" s="24"/>
      <c r="F61" s="24"/>
      <c r="G61" s="60"/>
      <c r="H61" s="63"/>
      <c r="I61" s="24"/>
      <c r="J61" s="24"/>
      <c r="K61" s="62"/>
      <c r="L61" s="60"/>
    </row>
    <row r="62" spans="1:12" x14ac:dyDescent="0.25">
      <c r="A62" s="60"/>
      <c r="B62" s="60"/>
      <c r="C62" s="60"/>
      <c r="D62" s="60"/>
      <c r="E62" s="24"/>
      <c r="F62" s="24"/>
      <c r="G62" s="60"/>
      <c r="H62" s="63"/>
      <c r="I62" s="24"/>
      <c r="J62" s="24"/>
      <c r="K62" s="62"/>
      <c r="L62" s="60"/>
    </row>
    <row r="63" spans="1:12" x14ac:dyDescent="0.25">
      <c r="A63" s="60"/>
      <c r="B63" s="60"/>
      <c r="C63" s="60"/>
      <c r="D63" s="60"/>
      <c r="E63" s="24"/>
      <c r="F63" s="24"/>
      <c r="G63" s="60"/>
      <c r="H63" s="63"/>
      <c r="I63" s="24"/>
      <c r="J63" s="24"/>
      <c r="K63" s="62"/>
      <c r="L63" s="60"/>
    </row>
    <row r="64" spans="1:12" x14ac:dyDescent="0.25">
      <c r="A64" s="60"/>
      <c r="B64" s="60"/>
      <c r="C64" s="60"/>
      <c r="D64" s="60"/>
      <c r="E64" s="24"/>
      <c r="F64" s="24"/>
      <c r="G64" s="60"/>
      <c r="H64" s="63"/>
      <c r="I64" s="24"/>
      <c r="J64" s="24"/>
      <c r="K64" s="62"/>
      <c r="L64" s="60"/>
    </row>
    <row r="65" spans="1:12" x14ac:dyDescent="0.25">
      <c r="A65" s="60"/>
      <c r="B65" s="60"/>
      <c r="C65" s="60"/>
      <c r="D65" s="60"/>
      <c r="E65" s="24"/>
      <c r="F65" s="24"/>
      <c r="G65" s="60"/>
      <c r="H65" s="63"/>
      <c r="I65" s="24"/>
      <c r="J65" s="24"/>
      <c r="K65" s="62"/>
      <c r="L65" s="60"/>
    </row>
    <row r="66" spans="1:12" x14ac:dyDescent="0.25">
      <c r="A66" s="60"/>
      <c r="B66" s="60"/>
      <c r="C66" s="60"/>
      <c r="D66" s="60"/>
      <c r="E66" s="24"/>
      <c r="F66" s="24"/>
      <c r="G66" s="60"/>
      <c r="H66" s="63"/>
      <c r="I66" s="24"/>
      <c r="J66" s="24"/>
      <c r="K66" s="62"/>
      <c r="L66" s="60"/>
    </row>
    <row r="67" spans="1:12" x14ac:dyDescent="0.25">
      <c r="A67" s="60"/>
      <c r="B67" s="60"/>
      <c r="C67" s="60"/>
      <c r="D67" s="60"/>
      <c r="E67" s="24"/>
      <c r="F67" s="24"/>
      <c r="G67" s="60"/>
      <c r="H67" s="63"/>
      <c r="I67" s="24"/>
      <c r="J67" s="24"/>
      <c r="K67" s="62"/>
      <c r="L67" s="60"/>
    </row>
    <row r="68" spans="1:12" x14ac:dyDescent="0.25">
      <c r="A68" s="60"/>
      <c r="B68" s="60"/>
      <c r="C68" s="60"/>
      <c r="D68" s="60"/>
      <c r="E68" s="24"/>
      <c r="F68" s="24"/>
      <c r="G68" s="60"/>
      <c r="H68" s="63"/>
      <c r="I68" s="24"/>
      <c r="J68" s="24"/>
      <c r="K68" s="62"/>
      <c r="L68" s="60"/>
    </row>
    <row r="69" spans="1:12" x14ac:dyDescent="0.25">
      <c r="A69" s="60"/>
      <c r="B69" s="60"/>
      <c r="C69" s="60"/>
      <c r="D69" s="60"/>
      <c r="E69" s="24"/>
      <c r="F69" s="24"/>
      <c r="G69" s="60"/>
      <c r="H69" s="63"/>
      <c r="I69" s="24"/>
      <c r="J69" s="24"/>
      <c r="K69" s="62"/>
      <c r="L69" s="60"/>
    </row>
    <row r="70" spans="1:12" x14ac:dyDescent="0.25">
      <c r="A70" s="60"/>
      <c r="B70" s="60"/>
      <c r="C70" s="60"/>
      <c r="D70" s="60"/>
      <c r="E70" s="24"/>
      <c r="F70" s="24"/>
      <c r="G70" s="60"/>
      <c r="H70" s="63"/>
      <c r="I70" s="24"/>
      <c r="J70" s="24"/>
      <c r="K70" s="62"/>
      <c r="L70" s="60"/>
    </row>
    <row r="71" spans="1:12" x14ac:dyDescent="0.25">
      <c r="A71" s="60"/>
      <c r="B71" s="60"/>
      <c r="C71" s="60"/>
      <c r="D71" s="60"/>
      <c r="E71" s="24"/>
      <c r="F71" s="24"/>
      <c r="G71" s="60"/>
      <c r="H71" s="63"/>
      <c r="I71" s="24"/>
      <c r="J71" s="24"/>
      <c r="K71" s="62"/>
      <c r="L71" s="60"/>
    </row>
    <row r="72" spans="1:12" x14ac:dyDescent="0.25">
      <c r="A72" s="60"/>
      <c r="B72" s="60"/>
      <c r="C72" s="60"/>
      <c r="D72" s="60"/>
      <c r="E72" s="24"/>
      <c r="F72" s="24"/>
      <c r="G72" s="60"/>
      <c r="H72" s="63"/>
      <c r="I72" s="24"/>
      <c r="J72" s="24"/>
      <c r="K72" s="62"/>
      <c r="L72" s="60"/>
    </row>
    <row r="73" spans="1:12" x14ac:dyDescent="0.25">
      <c r="A73" s="60"/>
      <c r="B73" s="60"/>
      <c r="C73" s="60"/>
      <c r="D73" s="60"/>
      <c r="E73" s="24"/>
      <c r="F73" s="24"/>
      <c r="G73" s="60"/>
      <c r="H73" s="63"/>
      <c r="I73" s="24"/>
      <c r="J73" s="24"/>
      <c r="K73" s="62"/>
      <c r="L73" s="60"/>
    </row>
    <row r="74" spans="1:12" x14ac:dyDescent="0.25">
      <c r="A74" s="60"/>
      <c r="B74" s="60"/>
      <c r="C74" s="60"/>
      <c r="D74" s="60"/>
      <c r="E74" s="24"/>
      <c r="F74" s="24"/>
      <c r="G74" s="60"/>
      <c r="H74" s="63"/>
      <c r="I74" s="24"/>
      <c r="J74" s="24"/>
      <c r="K74" s="62"/>
      <c r="L74" s="60"/>
    </row>
    <row r="75" spans="1:12" x14ac:dyDescent="0.25">
      <c r="A75" s="60"/>
      <c r="B75" s="60"/>
      <c r="C75" s="60"/>
      <c r="D75" s="60"/>
      <c r="E75" s="24"/>
      <c r="F75" s="24"/>
      <c r="G75" s="60"/>
      <c r="H75" s="63"/>
      <c r="I75" s="24"/>
      <c r="J75" s="24"/>
      <c r="K75" s="62"/>
      <c r="L75" s="60"/>
    </row>
    <row r="76" spans="1:12" x14ac:dyDescent="0.25">
      <c r="A76" s="60"/>
      <c r="B76" s="60"/>
      <c r="C76" s="60"/>
      <c r="D76" s="60"/>
      <c r="E76" s="24"/>
      <c r="F76" s="24"/>
      <c r="G76" s="60"/>
      <c r="H76" s="63"/>
      <c r="I76" s="24"/>
      <c r="J76" s="24"/>
      <c r="K76" s="62"/>
      <c r="L76" s="60"/>
    </row>
    <row r="77" spans="1:12" x14ac:dyDescent="0.25">
      <c r="A77" s="60"/>
      <c r="B77" s="60"/>
      <c r="C77" s="60"/>
      <c r="D77" s="60"/>
      <c r="E77" s="24"/>
      <c r="F77" s="24"/>
      <c r="G77" s="60"/>
      <c r="H77" s="63"/>
      <c r="I77" s="24"/>
      <c r="J77" s="24"/>
      <c r="K77" s="62"/>
      <c r="L77" s="60"/>
    </row>
    <row r="78" spans="1:12" x14ac:dyDescent="0.25">
      <c r="A78" s="60"/>
      <c r="B78" s="60"/>
      <c r="C78" s="60"/>
      <c r="D78" s="60"/>
      <c r="E78" s="24"/>
      <c r="F78" s="24"/>
      <c r="G78" s="60"/>
      <c r="H78" s="63"/>
      <c r="I78" s="24"/>
      <c r="J78" s="24"/>
      <c r="K78" s="62"/>
      <c r="L78" s="60"/>
    </row>
    <row r="79" spans="1:12" x14ac:dyDescent="0.25">
      <c r="A79" s="60"/>
      <c r="B79" s="60"/>
      <c r="C79" s="60"/>
      <c r="D79" s="60"/>
      <c r="E79" s="24"/>
      <c r="F79" s="24"/>
      <c r="G79" s="60"/>
      <c r="H79" s="63"/>
      <c r="I79" s="24"/>
      <c r="J79" s="24"/>
      <c r="K79" s="62"/>
      <c r="L79" s="60"/>
    </row>
    <row r="80" spans="1:12" x14ac:dyDescent="0.25">
      <c r="A80" s="60"/>
      <c r="B80" s="60"/>
      <c r="C80" s="60"/>
      <c r="D80" s="60"/>
      <c r="E80" s="24"/>
      <c r="F80" s="24"/>
      <c r="G80" s="60"/>
      <c r="H80" s="63"/>
      <c r="I80" s="24"/>
      <c r="J80" s="24"/>
      <c r="K80" s="62"/>
      <c r="L80" s="60"/>
    </row>
    <row r="81" spans="1:12" x14ac:dyDescent="0.25">
      <c r="A81" s="60"/>
      <c r="B81" s="60"/>
      <c r="C81" s="60"/>
      <c r="D81" s="60"/>
      <c r="E81" s="24"/>
      <c r="F81" s="24"/>
      <c r="G81" s="60"/>
      <c r="H81" s="63"/>
      <c r="I81" s="24"/>
      <c r="J81" s="24"/>
      <c r="K81" s="62"/>
      <c r="L81" s="60"/>
    </row>
    <row r="82" spans="1:12" x14ac:dyDescent="0.25">
      <c r="A82" s="60"/>
      <c r="B82" s="60"/>
      <c r="C82" s="60"/>
      <c r="D82" s="60"/>
      <c r="E82" s="24"/>
      <c r="F82" s="24"/>
      <c r="G82" s="60"/>
      <c r="H82" s="63"/>
      <c r="I82" s="24"/>
      <c r="J82" s="24"/>
      <c r="K82" s="62"/>
      <c r="L82" s="60"/>
    </row>
    <row r="83" spans="1:12" x14ac:dyDescent="0.25">
      <c r="A83" s="60"/>
      <c r="B83" s="60"/>
      <c r="C83" s="60"/>
      <c r="D83" s="60"/>
      <c r="E83" s="24"/>
      <c r="F83" s="24"/>
      <c r="G83" s="60"/>
      <c r="H83" s="63"/>
      <c r="I83" s="24"/>
      <c r="J83" s="24"/>
      <c r="K83" s="62"/>
      <c r="L83" s="60"/>
    </row>
    <row r="84" spans="1:12" x14ac:dyDescent="0.25">
      <c r="A84" s="60"/>
      <c r="B84" s="60"/>
      <c r="C84" s="60"/>
      <c r="D84" s="60"/>
      <c r="E84" s="24"/>
      <c r="F84" s="24"/>
      <c r="G84" s="60"/>
      <c r="H84" s="63"/>
      <c r="I84" s="24"/>
      <c r="J84" s="24"/>
      <c r="K84" s="62"/>
      <c r="L84" s="60"/>
    </row>
    <row r="85" spans="1:12" x14ac:dyDescent="0.25">
      <c r="A85" s="60"/>
      <c r="B85" s="60"/>
      <c r="C85" s="60"/>
      <c r="D85" s="60"/>
      <c r="E85" s="24"/>
      <c r="F85" s="24"/>
      <c r="G85" s="60"/>
      <c r="H85" s="63"/>
      <c r="I85" s="24"/>
      <c r="J85" s="24"/>
      <c r="K85" s="62"/>
      <c r="L85" s="60"/>
    </row>
    <row r="86" spans="1:12" x14ac:dyDescent="0.25">
      <c r="A86" s="60"/>
      <c r="B86" s="60"/>
      <c r="C86" s="60"/>
      <c r="D86" s="60"/>
      <c r="E86" s="24"/>
      <c r="F86" s="24"/>
      <c r="G86" s="60"/>
      <c r="H86" s="63"/>
      <c r="I86" s="24"/>
      <c r="J86" s="24"/>
      <c r="K86" s="62"/>
      <c r="L86" s="60"/>
    </row>
    <row r="87" spans="1:12" x14ac:dyDescent="0.25">
      <c r="A87" s="60"/>
      <c r="B87" s="60"/>
      <c r="C87" s="60"/>
      <c r="D87" s="60"/>
      <c r="E87" s="24"/>
      <c r="F87" s="24"/>
      <c r="G87" s="60"/>
      <c r="H87" s="63"/>
      <c r="I87" s="24"/>
      <c r="J87" s="24"/>
      <c r="K87" s="62"/>
      <c r="L87" s="60"/>
    </row>
    <row r="88" spans="1:12" x14ac:dyDescent="0.25">
      <c r="A88" s="60"/>
      <c r="B88" s="60"/>
      <c r="C88" s="60"/>
      <c r="D88" s="60"/>
      <c r="E88" s="24"/>
      <c r="F88" s="24"/>
      <c r="G88" s="60"/>
      <c r="H88" s="63"/>
      <c r="I88" s="24"/>
      <c r="J88" s="24"/>
      <c r="K88" s="62"/>
      <c r="L88" s="60"/>
    </row>
    <row r="89" spans="1:12" x14ac:dyDescent="0.25">
      <c r="A89" s="60"/>
      <c r="B89" s="60"/>
      <c r="C89" s="60"/>
      <c r="D89" s="60"/>
      <c r="E89" s="24"/>
      <c r="F89" s="24"/>
      <c r="G89" s="60"/>
      <c r="H89" s="63"/>
      <c r="I89" s="24"/>
      <c r="J89" s="24"/>
      <c r="K89" s="62"/>
      <c r="L89" s="60"/>
    </row>
    <row r="90" spans="1:12" x14ac:dyDescent="0.25">
      <c r="A90" s="60"/>
      <c r="B90" s="60"/>
      <c r="C90" s="60"/>
      <c r="D90" s="60"/>
      <c r="E90" s="24"/>
      <c r="F90" s="24"/>
      <c r="G90" s="60"/>
      <c r="H90" s="63"/>
      <c r="I90" s="24"/>
      <c r="J90" s="24"/>
      <c r="K90" s="62"/>
      <c r="L90" s="60"/>
    </row>
    <row r="91" spans="1:12" x14ac:dyDescent="0.25">
      <c r="A91" s="60"/>
      <c r="B91" s="60"/>
      <c r="C91" s="60"/>
      <c r="D91" s="60"/>
      <c r="E91" s="24"/>
      <c r="F91" s="24"/>
      <c r="G91" s="60"/>
      <c r="H91" s="63"/>
      <c r="I91" s="24"/>
      <c r="J91" s="24"/>
      <c r="K91" s="62"/>
      <c r="L91" s="60"/>
    </row>
    <row r="92" spans="1:12" x14ac:dyDescent="0.25">
      <c r="A92" s="60"/>
      <c r="B92" s="60"/>
      <c r="C92" s="60"/>
      <c r="D92" s="60"/>
      <c r="E92" s="24"/>
      <c r="F92" s="24"/>
      <c r="G92" s="60"/>
      <c r="H92" s="63"/>
      <c r="I92" s="24"/>
      <c r="J92" s="24"/>
      <c r="K92" s="62"/>
      <c r="L92" s="60"/>
    </row>
    <row r="93" spans="1:12" x14ac:dyDescent="0.25">
      <c r="A93" s="60"/>
      <c r="B93" s="60"/>
      <c r="C93" s="60"/>
      <c r="D93" s="60"/>
      <c r="E93" s="24"/>
      <c r="F93" s="24"/>
      <c r="G93" s="60"/>
      <c r="H93" s="63"/>
      <c r="I93" s="24"/>
      <c r="J93" s="24"/>
      <c r="K93" s="62"/>
      <c r="L93" s="60"/>
    </row>
    <row r="94" spans="1:12" x14ac:dyDescent="0.25">
      <c r="A94" s="60"/>
      <c r="B94" s="60"/>
      <c r="C94" s="60"/>
      <c r="D94" s="60"/>
      <c r="E94" s="24"/>
      <c r="F94" s="24"/>
      <c r="G94" s="60"/>
      <c r="H94" s="63"/>
      <c r="I94" s="24"/>
      <c r="J94" s="24"/>
      <c r="K94" s="62"/>
      <c r="L94" s="60"/>
    </row>
    <row r="95" spans="1:12" x14ac:dyDescent="0.25">
      <c r="A95" s="60"/>
      <c r="B95" s="60"/>
      <c r="C95" s="60"/>
      <c r="D95" s="60"/>
      <c r="E95" s="24"/>
      <c r="F95" s="24"/>
      <c r="G95" s="60"/>
      <c r="H95" s="63"/>
      <c r="I95" s="24"/>
      <c r="J95" s="24"/>
      <c r="K95" s="62"/>
      <c r="L95" s="60"/>
    </row>
    <row r="96" spans="1:12" x14ac:dyDescent="0.25">
      <c r="A96" s="60"/>
      <c r="B96" s="60"/>
      <c r="C96" s="60"/>
      <c r="D96" s="60"/>
      <c r="E96" s="24"/>
      <c r="F96" s="24"/>
      <c r="G96" s="60"/>
      <c r="H96" s="63"/>
      <c r="I96" s="24"/>
      <c r="J96" s="24"/>
      <c r="K96" s="62"/>
      <c r="L96" s="60"/>
    </row>
    <row r="97" spans="1:12" x14ac:dyDescent="0.25">
      <c r="A97" s="60"/>
      <c r="B97" s="60"/>
      <c r="C97" s="60"/>
      <c r="D97" s="60"/>
      <c r="E97" s="24"/>
      <c r="F97" s="24"/>
      <c r="G97" s="60"/>
      <c r="H97" s="63"/>
      <c r="I97" s="24"/>
      <c r="J97" s="24"/>
      <c r="K97" s="62"/>
      <c r="L97" s="60"/>
    </row>
    <row r="98" spans="1:12" x14ac:dyDescent="0.25">
      <c r="A98" s="60"/>
      <c r="B98" s="60"/>
      <c r="C98" s="60"/>
      <c r="D98" s="60"/>
      <c r="E98" s="24"/>
      <c r="F98" s="24"/>
      <c r="G98" s="60"/>
      <c r="H98" s="63"/>
      <c r="I98" s="24"/>
      <c r="J98" s="24"/>
      <c r="K98" s="62"/>
      <c r="L98" s="60"/>
    </row>
    <row r="99" spans="1:12" x14ac:dyDescent="0.25">
      <c r="A99" s="60"/>
      <c r="B99" s="60"/>
      <c r="C99" s="60"/>
      <c r="D99" s="60"/>
      <c r="E99" s="24"/>
      <c r="F99" s="24"/>
      <c r="G99" s="60"/>
      <c r="H99" s="63"/>
      <c r="I99" s="24"/>
      <c r="J99" s="24"/>
      <c r="K99" s="62"/>
      <c r="L99" s="60"/>
    </row>
    <row r="100" spans="1:12" x14ac:dyDescent="0.25">
      <c r="A100" s="60"/>
      <c r="B100" s="60"/>
      <c r="C100" s="60"/>
      <c r="D100" s="60"/>
      <c r="E100" s="24"/>
      <c r="F100" s="24"/>
      <c r="G100" s="60"/>
      <c r="H100" s="63"/>
      <c r="I100" s="24"/>
      <c r="J100" s="24"/>
      <c r="K100" s="62"/>
      <c r="L100" s="60"/>
    </row>
    <row r="101" spans="1:12" x14ac:dyDescent="0.25">
      <c r="A101" s="60"/>
      <c r="B101" s="60"/>
      <c r="C101" s="60"/>
      <c r="D101" s="60"/>
      <c r="E101" s="24"/>
      <c r="F101" s="24"/>
      <c r="G101" s="60"/>
      <c r="H101" s="63"/>
      <c r="I101" s="24"/>
      <c r="J101" s="24"/>
      <c r="K101" s="62"/>
      <c r="L101" s="60"/>
    </row>
    <row r="102" spans="1:12" x14ac:dyDescent="0.25">
      <c r="A102" s="60"/>
      <c r="B102" s="60"/>
      <c r="C102" s="60"/>
      <c r="D102" s="60"/>
      <c r="E102" s="24"/>
      <c r="F102" s="24"/>
      <c r="G102" s="60"/>
      <c r="H102" s="63"/>
      <c r="I102" s="24"/>
      <c r="J102" s="24"/>
      <c r="K102" s="62"/>
      <c r="L102" s="60"/>
    </row>
    <row r="103" spans="1:12" x14ac:dyDescent="0.25">
      <c r="A103" s="60"/>
      <c r="B103" s="60"/>
      <c r="C103" s="60"/>
      <c r="D103" s="60"/>
      <c r="E103" s="24"/>
      <c r="F103" s="24"/>
      <c r="G103" s="60"/>
      <c r="H103" s="63"/>
      <c r="I103" s="24"/>
      <c r="J103" s="24"/>
      <c r="K103" s="62"/>
      <c r="L103" s="60"/>
    </row>
    <row r="104" spans="1:12" x14ac:dyDescent="0.25">
      <c r="A104" s="60"/>
      <c r="B104" s="60"/>
      <c r="C104" s="60"/>
      <c r="D104" s="60"/>
      <c r="E104" s="24"/>
      <c r="F104" s="24"/>
      <c r="G104" s="60"/>
      <c r="H104" s="63"/>
      <c r="I104" s="24"/>
      <c r="J104" s="24"/>
      <c r="K104" s="62"/>
      <c r="L104" s="60"/>
    </row>
    <row r="105" spans="1:12" x14ac:dyDescent="0.25">
      <c r="A105" s="60"/>
      <c r="B105" s="60"/>
      <c r="C105" s="60"/>
      <c r="D105" s="60"/>
      <c r="E105" s="24"/>
      <c r="F105" s="24"/>
      <c r="G105" s="60"/>
      <c r="H105" s="63"/>
      <c r="I105" s="24"/>
      <c r="J105" s="24"/>
      <c r="K105" s="62"/>
      <c r="L105" s="60"/>
    </row>
    <row r="106" spans="1:12" x14ac:dyDescent="0.25">
      <c r="A106" s="60"/>
      <c r="B106" s="60"/>
      <c r="C106" s="60"/>
      <c r="D106" s="60"/>
      <c r="E106" s="24"/>
      <c r="F106" s="24"/>
      <c r="G106" s="60"/>
      <c r="H106" s="63"/>
      <c r="I106" s="24"/>
      <c r="J106" s="24"/>
      <c r="K106" s="62"/>
      <c r="L106" s="60"/>
    </row>
    <row r="107" spans="1:12" x14ac:dyDescent="0.25">
      <c r="A107" s="60"/>
      <c r="B107" s="60"/>
      <c r="C107" s="60"/>
      <c r="D107" s="60"/>
      <c r="E107" s="24"/>
      <c r="F107" s="24"/>
      <c r="G107" s="60"/>
      <c r="H107" s="63"/>
      <c r="I107" s="24"/>
      <c r="J107" s="24"/>
      <c r="K107" s="62"/>
      <c r="L107" s="60"/>
    </row>
    <row r="108" spans="1:12" x14ac:dyDescent="0.25">
      <c r="A108" s="60"/>
      <c r="B108" s="60"/>
      <c r="C108" s="60"/>
      <c r="D108" s="60"/>
      <c r="E108" s="24"/>
      <c r="F108" s="24"/>
      <c r="G108" s="60"/>
      <c r="H108" s="63"/>
      <c r="I108" s="24"/>
      <c r="J108" s="24"/>
      <c r="K108" s="62"/>
      <c r="L108" s="60"/>
    </row>
    <row r="109" spans="1:12" x14ac:dyDescent="0.25">
      <c r="A109" s="60"/>
      <c r="B109" s="60"/>
      <c r="C109" s="60"/>
      <c r="D109" s="60"/>
      <c r="E109" s="24"/>
      <c r="F109" s="24"/>
      <c r="G109" s="60"/>
      <c r="H109" s="63"/>
      <c r="I109" s="24"/>
      <c r="J109" s="24"/>
      <c r="K109" s="62"/>
      <c r="L109" s="60"/>
    </row>
    <row r="110" spans="1:12" x14ac:dyDescent="0.25">
      <c r="A110" s="60"/>
      <c r="B110" s="60"/>
      <c r="C110" s="60"/>
      <c r="D110" s="60"/>
      <c r="E110" s="24"/>
      <c r="F110" s="24"/>
      <c r="G110" s="60"/>
      <c r="H110" s="63"/>
      <c r="I110" s="24"/>
      <c r="J110" s="24"/>
      <c r="K110" s="62"/>
      <c r="L110" s="60"/>
    </row>
    <row r="111" spans="1:12" x14ac:dyDescent="0.25">
      <c r="A111" s="60"/>
      <c r="B111" s="60"/>
      <c r="C111" s="60"/>
      <c r="D111" s="60"/>
      <c r="E111" s="24"/>
      <c r="F111" s="24"/>
      <c r="G111" s="60"/>
      <c r="H111" s="63"/>
      <c r="I111" s="24"/>
      <c r="J111" s="24"/>
      <c r="K111" s="62"/>
      <c r="L111" s="60"/>
    </row>
    <row r="112" spans="1:12" x14ac:dyDescent="0.25">
      <c r="A112" s="60"/>
      <c r="B112" s="60"/>
      <c r="C112" s="60"/>
      <c r="D112" s="60"/>
      <c r="E112" s="24"/>
      <c r="F112" s="24"/>
      <c r="G112" s="60"/>
      <c r="H112" s="63"/>
      <c r="I112" s="24"/>
      <c r="J112" s="24"/>
      <c r="K112" s="62"/>
      <c r="L112" s="60"/>
    </row>
    <row r="113" spans="1:12" x14ac:dyDescent="0.25">
      <c r="A113" s="60"/>
      <c r="B113" s="60"/>
      <c r="C113" s="60"/>
      <c r="D113" s="60"/>
      <c r="E113" s="24"/>
      <c r="F113" s="24"/>
      <c r="G113" s="60"/>
      <c r="H113" s="63"/>
      <c r="I113" s="24"/>
      <c r="J113" s="24"/>
      <c r="K113" s="62"/>
      <c r="L113" s="60"/>
    </row>
    <row r="114" spans="1:12" x14ac:dyDescent="0.25">
      <c r="A114" s="60"/>
      <c r="B114" s="60"/>
      <c r="C114" s="60"/>
      <c r="D114" s="60"/>
      <c r="E114" s="24"/>
      <c r="F114" s="24"/>
      <c r="G114" s="60"/>
      <c r="H114" s="63"/>
      <c r="I114" s="24"/>
      <c r="J114" s="24"/>
      <c r="K114" s="62"/>
      <c r="L114" s="60"/>
    </row>
    <row r="115" spans="1:12" x14ac:dyDescent="0.25">
      <c r="A115" s="60"/>
      <c r="B115" s="60"/>
      <c r="C115" s="60"/>
      <c r="D115" s="60"/>
      <c r="E115" s="24"/>
      <c r="F115" s="24"/>
      <c r="G115" s="60"/>
      <c r="H115" s="63"/>
      <c r="I115" s="24"/>
      <c r="J115" s="24"/>
      <c r="K115" s="62"/>
      <c r="L115" s="60"/>
    </row>
    <row r="116" spans="1:12" x14ac:dyDescent="0.25">
      <c r="A116" s="60"/>
      <c r="B116" s="60"/>
      <c r="C116" s="60"/>
      <c r="D116" s="60"/>
      <c r="E116" s="24"/>
      <c r="F116" s="24"/>
      <c r="G116" s="60"/>
      <c r="H116" s="63"/>
      <c r="I116" s="24"/>
      <c r="J116" s="24"/>
      <c r="K116" s="62"/>
      <c r="L116" s="60"/>
    </row>
    <row r="117" spans="1:12" x14ac:dyDescent="0.25">
      <c r="A117" s="60"/>
      <c r="B117" s="60"/>
      <c r="C117" s="60"/>
      <c r="D117" s="60"/>
      <c r="E117" s="24"/>
      <c r="F117" s="24"/>
      <c r="G117" s="60"/>
      <c r="H117" s="63"/>
      <c r="I117" s="24"/>
      <c r="J117" s="24"/>
      <c r="K117" s="62"/>
      <c r="L117" s="60"/>
    </row>
    <row r="118" spans="1:12" x14ac:dyDescent="0.25">
      <c r="A118" s="60"/>
      <c r="B118" s="60"/>
      <c r="C118" s="60"/>
      <c r="D118" s="60"/>
      <c r="E118" s="24"/>
      <c r="F118" s="24"/>
      <c r="G118" s="60"/>
      <c r="H118" s="63"/>
      <c r="I118" s="24"/>
      <c r="J118" s="24"/>
      <c r="K118" s="62"/>
      <c r="L118" s="60"/>
    </row>
    <row r="119" spans="1:12" x14ac:dyDescent="0.25">
      <c r="A119" s="60"/>
      <c r="B119" s="60"/>
      <c r="C119" s="60"/>
      <c r="D119" s="60"/>
      <c r="E119" s="24"/>
      <c r="F119" s="24"/>
      <c r="G119" s="60"/>
      <c r="H119" s="63"/>
      <c r="I119" s="24"/>
      <c r="J119" s="24"/>
      <c r="K119" s="62"/>
      <c r="L119" s="60"/>
    </row>
    <row r="120" spans="1:12" x14ac:dyDescent="0.25">
      <c r="A120" s="60"/>
      <c r="B120" s="60"/>
      <c r="C120" s="60"/>
      <c r="D120" s="60"/>
      <c r="E120" s="24"/>
      <c r="F120" s="24"/>
      <c r="G120" s="60"/>
      <c r="H120" s="63"/>
      <c r="I120" s="24"/>
      <c r="J120" s="24"/>
      <c r="K120" s="62"/>
      <c r="L120" s="60"/>
    </row>
    <row r="121" spans="1:12" x14ac:dyDescent="0.25">
      <c r="A121" s="60"/>
      <c r="B121" s="60"/>
      <c r="C121" s="60"/>
      <c r="D121" s="60"/>
      <c r="E121" s="24"/>
      <c r="F121" s="24"/>
      <c r="G121" s="60"/>
      <c r="H121" s="63"/>
      <c r="I121" s="24"/>
      <c r="J121" s="24"/>
      <c r="K121" s="62"/>
      <c r="L121" s="60"/>
    </row>
    <row r="122" spans="1:12" x14ac:dyDescent="0.25">
      <c r="A122" s="60"/>
      <c r="B122" s="60"/>
      <c r="C122" s="60"/>
      <c r="D122" s="60"/>
      <c r="E122" s="24"/>
      <c r="F122" s="24"/>
      <c r="G122" s="60"/>
      <c r="H122" s="63"/>
      <c r="I122" s="24"/>
      <c r="J122" s="24"/>
      <c r="K122" s="62"/>
      <c r="L122" s="60"/>
    </row>
    <row r="123" spans="1:12" x14ac:dyDescent="0.25">
      <c r="A123" s="60"/>
      <c r="B123" s="60"/>
      <c r="C123" s="60"/>
      <c r="D123" s="60"/>
      <c r="E123" s="24"/>
      <c r="F123" s="24"/>
      <c r="G123" s="60"/>
      <c r="H123" s="63"/>
      <c r="I123" s="24"/>
      <c r="J123" s="24"/>
      <c r="K123" s="62"/>
      <c r="L123" s="60"/>
    </row>
    <row r="124" spans="1:12" x14ac:dyDescent="0.25">
      <c r="A124" s="60"/>
      <c r="B124" s="60"/>
      <c r="C124" s="60"/>
      <c r="D124" s="60"/>
      <c r="E124" s="24"/>
      <c r="F124" s="24"/>
      <c r="G124" s="60"/>
      <c r="H124" s="63"/>
      <c r="I124" s="24"/>
      <c r="J124" s="24"/>
      <c r="K124" s="62"/>
      <c r="L124" s="60"/>
    </row>
    <row r="125" spans="1:12" x14ac:dyDescent="0.25">
      <c r="A125" s="60"/>
      <c r="B125" s="60"/>
      <c r="C125" s="60"/>
      <c r="D125" s="60"/>
      <c r="E125" s="24"/>
      <c r="F125" s="24"/>
      <c r="G125" s="60"/>
      <c r="H125" s="63"/>
      <c r="I125" s="24"/>
      <c r="J125" s="24"/>
      <c r="K125" s="62"/>
      <c r="L125" s="60"/>
    </row>
    <row r="126" spans="1:12" x14ac:dyDescent="0.25">
      <c r="A126" s="60"/>
      <c r="B126" s="60"/>
      <c r="C126" s="60"/>
      <c r="D126" s="60"/>
      <c r="E126" s="24"/>
      <c r="F126" s="24"/>
      <c r="G126" s="60"/>
      <c r="H126" s="63"/>
      <c r="I126" s="24"/>
      <c r="J126" s="24"/>
      <c r="K126" s="62"/>
      <c r="L126" s="60"/>
    </row>
    <row r="127" spans="1:12" x14ac:dyDescent="0.25">
      <c r="A127" s="60"/>
      <c r="B127" s="60"/>
      <c r="C127" s="60"/>
      <c r="D127" s="60"/>
      <c r="E127" s="24"/>
      <c r="F127" s="24"/>
      <c r="G127" s="60"/>
      <c r="H127" s="63"/>
      <c r="I127" s="24"/>
      <c r="J127" s="24"/>
      <c r="K127" s="62"/>
      <c r="L127" s="60"/>
    </row>
    <row r="128" spans="1:12" x14ac:dyDescent="0.25">
      <c r="A128" s="60"/>
      <c r="B128" s="60"/>
      <c r="C128" s="60"/>
      <c r="D128" s="60"/>
      <c r="E128" s="24"/>
      <c r="F128" s="24"/>
      <c r="G128" s="60"/>
      <c r="H128" s="63"/>
      <c r="I128" s="24"/>
      <c r="J128" s="24"/>
      <c r="K128" s="62"/>
      <c r="L128" s="60"/>
    </row>
    <row r="129" spans="1:12" x14ac:dyDescent="0.25">
      <c r="A129" s="60"/>
      <c r="B129" s="60"/>
      <c r="C129" s="60"/>
      <c r="D129" s="60"/>
      <c r="E129" s="24"/>
      <c r="F129" s="24"/>
      <c r="G129" s="60"/>
      <c r="H129" s="63"/>
      <c r="I129" s="24"/>
      <c r="J129" s="24"/>
      <c r="K129" s="62"/>
      <c r="L129" s="60"/>
    </row>
    <row r="130" spans="1:12" x14ac:dyDescent="0.25">
      <c r="A130" s="60"/>
      <c r="B130" s="60"/>
      <c r="C130" s="60"/>
      <c r="D130" s="60"/>
      <c r="E130" s="24"/>
      <c r="F130" s="24"/>
      <c r="G130" s="60"/>
      <c r="H130" s="63"/>
      <c r="I130" s="24"/>
      <c r="J130" s="24"/>
      <c r="K130" s="62"/>
      <c r="L130" s="60"/>
    </row>
    <row r="131" spans="1:12" x14ac:dyDescent="0.25">
      <c r="A131" s="60"/>
      <c r="B131" s="60"/>
      <c r="C131" s="60"/>
      <c r="D131" s="60"/>
      <c r="E131" s="24"/>
      <c r="F131" s="24"/>
      <c r="G131" s="60"/>
      <c r="H131" s="63"/>
      <c r="I131" s="24"/>
      <c r="J131" s="24"/>
      <c r="K131" s="62"/>
      <c r="L131" s="60"/>
    </row>
    <row r="132" spans="1:12" x14ac:dyDescent="0.25">
      <c r="A132" s="60"/>
      <c r="B132" s="60"/>
      <c r="C132" s="60"/>
      <c r="D132" s="60"/>
      <c r="E132" s="24"/>
      <c r="F132" s="24"/>
      <c r="G132" s="60"/>
      <c r="H132" s="63"/>
      <c r="I132" s="24"/>
      <c r="J132" s="24"/>
      <c r="K132" s="62"/>
      <c r="L132" s="60"/>
    </row>
    <row r="133" spans="1:12" x14ac:dyDescent="0.25">
      <c r="A133" s="60"/>
      <c r="B133" s="60"/>
      <c r="C133" s="60"/>
      <c r="D133" s="60"/>
      <c r="E133" s="24"/>
      <c r="F133" s="24"/>
      <c r="G133" s="60"/>
      <c r="H133" s="63"/>
      <c r="I133" s="24"/>
      <c r="J133" s="24"/>
      <c r="K133" s="62"/>
      <c r="L133" s="60"/>
    </row>
    <row r="134" spans="1:12" x14ac:dyDescent="0.25">
      <c r="A134" s="60"/>
      <c r="B134" s="60"/>
      <c r="C134" s="60"/>
      <c r="D134" s="60"/>
      <c r="E134" s="24"/>
      <c r="F134" s="24"/>
      <c r="G134" s="60"/>
      <c r="H134" s="63"/>
      <c r="I134" s="24"/>
      <c r="J134" s="24"/>
      <c r="K134" s="62"/>
      <c r="L134" s="60"/>
    </row>
    <row r="135" spans="1:12" x14ac:dyDescent="0.25">
      <c r="A135" s="60"/>
      <c r="B135" s="60"/>
      <c r="C135" s="60"/>
      <c r="D135" s="60"/>
      <c r="E135" s="24"/>
      <c r="F135" s="24"/>
      <c r="G135" s="60"/>
      <c r="H135" s="63"/>
      <c r="I135" s="24"/>
      <c r="J135" s="24"/>
      <c r="K135" s="62"/>
      <c r="L135" s="60"/>
    </row>
    <row r="136" spans="1:12" x14ac:dyDescent="0.25">
      <c r="A136" s="60"/>
      <c r="B136" s="60"/>
      <c r="C136" s="60"/>
      <c r="D136" s="60"/>
      <c r="E136" s="24"/>
      <c r="F136" s="24"/>
      <c r="G136" s="60"/>
      <c r="H136" s="63"/>
      <c r="I136" s="24"/>
      <c r="J136" s="24"/>
      <c r="K136" s="62"/>
      <c r="L136" s="60"/>
    </row>
    <row r="137" spans="1:12" x14ac:dyDescent="0.25">
      <c r="A137" s="60"/>
      <c r="B137" s="60"/>
      <c r="C137" s="60"/>
      <c r="D137" s="60"/>
      <c r="E137" s="24"/>
      <c r="F137" s="24"/>
      <c r="G137" s="60"/>
      <c r="H137" s="63"/>
      <c r="I137" s="24"/>
      <c r="J137" s="24"/>
      <c r="K137" s="62"/>
      <c r="L137" s="60"/>
    </row>
    <row r="138" spans="1:12" x14ac:dyDescent="0.25">
      <c r="A138" s="60"/>
      <c r="B138" s="60"/>
      <c r="C138" s="60"/>
      <c r="D138" s="60"/>
      <c r="E138" s="24"/>
      <c r="F138" s="24"/>
      <c r="G138" s="60"/>
      <c r="H138" s="63"/>
      <c r="I138" s="24"/>
      <c r="J138" s="24"/>
      <c r="K138" s="62"/>
      <c r="L138" s="60"/>
    </row>
    <row r="139" spans="1:12" x14ac:dyDescent="0.25">
      <c r="A139" s="60"/>
      <c r="B139" s="60"/>
      <c r="C139" s="60"/>
      <c r="D139" s="60"/>
      <c r="E139" s="24"/>
      <c r="F139" s="24"/>
      <c r="G139" s="60"/>
      <c r="H139" s="63"/>
      <c r="I139" s="24"/>
      <c r="J139" s="24"/>
      <c r="K139" s="62"/>
      <c r="L139" s="60"/>
    </row>
    <row r="140" spans="1:12" x14ac:dyDescent="0.25">
      <c r="A140" s="60"/>
      <c r="B140" s="60"/>
      <c r="C140" s="60"/>
      <c r="D140" s="60"/>
      <c r="E140" s="24"/>
      <c r="F140" s="24"/>
      <c r="G140" s="60"/>
      <c r="H140" s="63"/>
      <c r="I140" s="24"/>
      <c r="J140" s="24"/>
      <c r="K140" s="62"/>
      <c r="L140" s="60"/>
    </row>
    <row r="141" spans="1:12" x14ac:dyDescent="0.25">
      <c r="A141" s="60"/>
      <c r="B141" s="60"/>
      <c r="C141" s="60"/>
      <c r="D141" s="60"/>
      <c r="E141" s="24"/>
      <c r="F141" s="24"/>
      <c r="G141" s="60"/>
      <c r="H141" s="63"/>
      <c r="I141" s="24"/>
      <c r="J141" s="24"/>
      <c r="K141" s="62"/>
      <c r="L141" s="60"/>
    </row>
    <row r="142" spans="1:12" x14ac:dyDescent="0.25">
      <c r="A142" s="60"/>
      <c r="B142" s="60"/>
      <c r="C142" s="60"/>
      <c r="D142" s="60"/>
      <c r="E142" s="24"/>
      <c r="F142" s="24"/>
      <c r="G142" s="60"/>
      <c r="H142" s="63"/>
      <c r="I142" s="24"/>
      <c r="J142" s="24"/>
      <c r="K142" s="62"/>
      <c r="L142" s="60"/>
    </row>
    <row r="143" spans="1:12" x14ac:dyDescent="0.25">
      <c r="A143" s="60"/>
      <c r="B143" s="60"/>
      <c r="C143" s="60"/>
      <c r="D143" s="60"/>
      <c r="E143" s="24"/>
      <c r="F143" s="24"/>
      <c r="G143" s="60"/>
      <c r="H143" s="63"/>
      <c r="I143" s="24"/>
      <c r="J143" s="24"/>
      <c r="K143" s="62"/>
      <c r="L143" s="60"/>
    </row>
    <row r="144" spans="1:12" x14ac:dyDescent="0.25">
      <c r="A144" s="60"/>
      <c r="B144" s="60"/>
      <c r="C144" s="60"/>
      <c r="D144" s="60"/>
      <c r="E144" s="24"/>
      <c r="F144" s="24"/>
      <c r="G144" s="60"/>
      <c r="H144" s="63"/>
      <c r="I144" s="24"/>
      <c r="J144" s="24"/>
      <c r="K144" s="62"/>
      <c r="L144" s="60"/>
    </row>
    <row r="145" spans="1:12" x14ac:dyDescent="0.25">
      <c r="A145" s="60"/>
      <c r="B145" s="60"/>
      <c r="C145" s="60"/>
      <c r="D145" s="60"/>
      <c r="E145" s="24"/>
      <c r="F145" s="24"/>
      <c r="G145" s="60"/>
      <c r="H145" s="63"/>
      <c r="I145" s="24"/>
      <c r="J145" s="24"/>
      <c r="K145" s="62"/>
      <c r="L145" s="60"/>
    </row>
    <row r="146" spans="1:12" x14ac:dyDescent="0.25">
      <c r="A146" s="60"/>
      <c r="B146" s="60"/>
      <c r="C146" s="60"/>
      <c r="D146" s="60"/>
      <c r="E146" s="24"/>
      <c r="F146" s="24"/>
      <c r="G146" s="60"/>
      <c r="H146" s="63"/>
      <c r="I146" s="24"/>
      <c r="J146" s="24"/>
      <c r="K146" s="62"/>
      <c r="L146" s="60"/>
    </row>
    <row r="147" spans="1:12" x14ac:dyDescent="0.25">
      <c r="A147" s="60"/>
      <c r="B147" s="60"/>
      <c r="C147" s="60"/>
      <c r="D147" s="60"/>
      <c r="E147" s="24"/>
      <c r="F147" s="24"/>
      <c r="G147" s="60"/>
      <c r="H147" s="63"/>
      <c r="I147" s="24"/>
      <c r="J147" s="24"/>
      <c r="K147" s="62"/>
      <c r="L147" s="60"/>
    </row>
    <row r="148" spans="1:12" x14ac:dyDescent="0.25">
      <c r="A148" s="60"/>
      <c r="B148" s="60"/>
      <c r="C148" s="60"/>
      <c r="D148" s="60"/>
      <c r="E148" s="24"/>
      <c r="F148" s="24"/>
      <c r="G148" s="60"/>
      <c r="H148" s="63"/>
      <c r="I148" s="24"/>
      <c r="J148" s="24"/>
      <c r="K148" s="62"/>
      <c r="L148" s="60"/>
    </row>
    <row r="149" spans="1:12" x14ac:dyDescent="0.25">
      <c r="A149" s="60"/>
      <c r="B149" s="60"/>
      <c r="C149" s="60"/>
      <c r="D149" s="60"/>
      <c r="E149" s="24"/>
      <c r="F149" s="24"/>
      <c r="G149" s="60"/>
      <c r="H149" s="63"/>
      <c r="I149" s="24"/>
      <c r="J149" s="24"/>
      <c r="K149" s="62"/>
      <c r="L149" s="60"/>
    </row>
    <row r="150" spans="1:12" x14ac:dyDescent="0.25">
      <c r="A150" s="60"/>
      <c r="B150" s="60"/>
      <c r="C150" s="60"/>
      <c r="D150" s="60"/>
      <c r="E150" s="24"/>
      <c r="F150" s="24"/>
      <c r="G150" s="60"/>
      <c r="H150" s="63"/>
      <c r="I150" s="24"/>
      <c r="J150" s="24"/>
      <c r="K150" s="62"/>
      <c r="L150" s="60"/>
    </row>
    <row r="151" spans="1:12" x14ac:dyDescent="0.25">
      <c r="A151" s="60"/>
      <c r="B151" s="60"/>
      <c r="C151" s="60"/>
      <c r="D151" s="60"/>
      <c r="E151" s="24"/>
      <c r="F151" s="24"/>
      <c r="G151" s="60"/>
      <c r="H151" s="63"/>
      <c r="I151" s="24"/>
      <c r="J151" s="24"/>
      <c r="K151" s="62"/>
      <c r="L151" s="60"/>
    </row>
    <row r="152" spans="1:12" x14ac:dyDescent="0.25">
      <c r="A152" s="60"/>
      <c r="B152" s="60"/>
      <c r="C152" s="60"/>
      <c r="D152" s="60"/>
      <c r="E152" s="24"/>
      <c r="F152" s="24"/>
      <c r="G152" s="60"/>
      <c r="H152" s="63"/>
      <c r="I152" s="24"/>
      <c r="J152" s="24"/>
      <c r="K152" s="62"/>
      <c r="L152" s="60"/>
    </row>
    <row r="153" spans="1:12" x14ac:dyDescent="0.25">
      <c r="A153" s="60"/>
      <c r="B153" s="60"/>
      <c r="C153" s="60"/>
      <c r="D153" s="60"/>
      <c r="E153" s="24"/>
      <c r="F153" s="24"/>
      <c r="G153" s="60"/>
      <c r="H153" s="63"/>
      <c r="I153" s="24"/>
      <c r="J153" s="24"/>
      <c r="K153" s="62"/>
      <c r="L153" s="60"/>
    </row>
    <row r="154" spans="1:12" x14ac:dyDescent="0.25">
      <c r="A154" s="60"/>
      <c r="B154" s="60"/>
      <c r="C154" s="60"/>
      <c r="D154" s="60"/>
      <c r="E154" s="24"/>
      <c r="F154" s="24"/>
      <c r="G154" s="60"/>
      <c r="H154" s="63"/>
      <c r="I154" s="24"/>
      <c r="J154" s="24"/>
      <c r="K154" s="62"/>
      <c r="L154" s="60"/>
    </row>
    <row r="155" spans="1:12" x14ac:dyDescent="0.25">
      <c r="A155" s="60"/>
      <c r="B155" s="60"/>
      <c r="C155" s="60"/>
      <c r="D155" s="60"/>
      <c r="E155" s="24"/>
      <c r="F155" s="24"/>
      <c r="G155" s="60"/>
      <c r="H155" s="63"/>
      <c r="I155" s="24"/>
      <c r="J155" s="24"/>
      <c r="K155" s="62"/>
      <c r="L155" s="60"/>
    </row>
    <row r="156" spans="1:12" x14ac:dyDescent="0.25">
      <c r="A156" s="60"/>
      <c r="B156" s="60"/>
      <c r="C156" s="60"/>
      <c r="D156" s="60"/>
      <c r="E156" s="24"/>
      <c r="F156" s="24"/>
      <c r="G156" s="60"/>
      <c r="H156" s="63"/>
      <c r="I156" s="24"/>
      <c r="J156" s="24"/>
      <c r="K156" s="62"/>
      <c r="L156" s="60"/>
    </row>
    <row r="157" spans="1:12" x14ac:dyDescent="0.25">
      <c r="A157" s="60"/>
      <c r="B157" s="60"/>
      <c r="C157" s="60"/>
      <c r="D157" s="60"/>
      <c r="E157" s="24"/>
      <c r="F157" s="24"/>
      <c r="G157" s="60"/>
      <c r="H157" s="63"/>
      <c r="I157" s="24"/>
      <c r="J157" s="24"/>
      <c r="K157" s="62"/>
      <c r="L157" s="60"/>
    </row>
    <row r="158" spans="1:12" x14ac:dyDescent="0.25">
      <c r="A158" s="60"/>
      <c r="B158" s="60"/>
      <c r="C158" s="60"/>
      <c r="D158" s="60"/>
      <c r="E158" s="24"/>
      <c r="F158" s="24"/>
      <c r="G158" s="60"/>
      <c r="H158" s="63"/>
      <c r="I158" s="24"/>
      <c r="J158" s="24"/>
      <c r="K158" s="62"/>
      <c r="L158" s="60"/>
    </row>
    <row r="159" spans="1:12" x14ac:dyDescent="0.25">
      <c r="A159" s="60"/>
      <c r="B159" s="60"/>
      <c r="C159" s="60"/>
      <c r="D159" s="60"/>
      <c r="E159" s="24"/>
      <c r="F159" s="24"/>
      <c r="G159" s="60"/>
      <c r="H159" s="63"/>
      <c r="I159" s="24"/>
      <c r="J159" s="24"/>
      <c r="K159" s="62"/>
      <c r="L159" s="60"/>
    </row>
    <row r="160" spans="1:12" x14ac:dyDescent="0.25">
      <c r="A160" s="60"/>
      <c r="B160" s="60"/>
      <c r="C160" s="60"/>
      <c r="D160" s="60"/>
      <c r="E160" s="24"/>
      <c r="F160" s="24"/>
      <c r="G160" s="60"/>
      <c r="H160" s="63"/>
      <c r="I160" s="24"/>
      <c r="J160" s="24"/>
      <c r="K160" s="62"/>
      <c r="L160" s="60"/>
    </row>
    <row r="161" spans="1:12" x14ac:dyDescent="0.25">
      <c r="A161" s="60"/>
      <c r="B161" s="60"/>
      <c r="C161" s="60"/>
      <c r="D161" s="60"/>
      <c r="E161" s="24"/>
      <c r="F161" s="24"/>
      <c r="G161" s="60"/>
      <c r="H161" s="63"/>
      <c r="I161" s="24"/>
      <c r="J161" s="24"/>
      <c r="K161" s="62"/>
      <c r="L161" s="60"/>
    </row>
    <row r="162" spans="1:12" x14ac:dyDescent="0.25">
      <c r="A162" s="60"/>
      <c r="B162" s="60"/>
      <c r="C162" s="60"/>
      <c r="D162" s="60"/>
      <c r="E162" s="24"/>
      <c r="F162" s="24"/>
      <c r="G162" s="60"/>
      <c r="H162" s="63"/>
      <c r="I162" s="24"/>
      <c r="J162" s="24"/>
      <c r="K162" s="62"/>
      <c r="L162" s="60"/>
    </row>
    <row r="163" spans="1:12" x14ac:dyDescent="0.25">
      <c r="A163" s="60"/>
      <c r="B163" s="60"/>
      <c r="C163" s="60"/>
      <c r="D163" s="60"/>
      <c r="E163" s="24"/>
      <c r="F163" s="24"/>
      <c r="G163" s="60"/>
      <c r="H163" s="63"/>
      <c r="I163" s="24"/>
      <c r="J163" s="24"/>
      <c r="K163" s="62"/>
      <c r="L163" s="60"/>
    </row>
    <row r="164" spans="1:12" x14ac:dyDescent="0.25">
      <c r="A164" s="60"/>
      <c r="B164" s="60"/>
      <c r="C164" s="60"/>
      <c r="D164" s="60"/>
      <c r="E164" s="24"/>
      <c r="F164" s="24"/>
      <c r="G164" s="60"/>
      <c r="H164" s="63"/>
      <c r="I164" s="24"/>
      <c r="J164" s="24"/>
      <c r="K164" s="62"/>
      <c r="L164" s="60"/>
    </row>
    <row r="165" spans="1:12" x14ac:dyDescent="0.25">
      <c r="A165" s="60"/>
      <c r="B165" s="60"/>
      <c r="C165" s="60"/>
      <c r="D165" s="60"/>
      <c r="E165" s="24"/>
      <c r="F165" s="24"/>
      <c r="G165" s="60"/>
      <c r="H165" s="63"/>
      <c r="I165" s="24"/>
      <c r="J165" s="24"/>
      <c r="K165" s="62"/>
      <c r="L165" s="60"/>
    </row>
    <row r="166" spans="1:12" x14ac:dyDescent="0.25">
      <c r="A166" s="60"/>
      <c r="B166" s="60"/>
      <c r="C166" s="60"/>
      <c r="D166" s="60"/>
      <c r="E166" s="24"/>
      <c r="F166" s="24"/>
      <c r="G166" s="60"/>
      <c r="H166" s="63"/>
      <c r="I166" s="24"/>
      <c r="J166" s="24"/>
      <c r="K166" s="62"/>
      <c r="L166" s="60"/>
    </row>
    <row r="167" spans="1:12" x14ac:dyDescent="0.25">
      <c r="A167" s="60"/>
      <c r="B167" s="60"/>
      <c r="C167" s="60"/>
      <c r="D167" s="60"/>
      <c r="E167" s="24"/>
      <c r="F167" s="24"/>
      <c r="G167" s="60"/>
      <c r="H167" s="63"/>
      <c r="I167" s="24"/>
      <c r="J167" s="24"/>
      <c r="K167" s="62"/>
      <c r="L167" s="60"/>
    </row>
    <row r="168" spans="1:12" x14ac:dyDescent="0.25">
      <c r="A168" s="60"/>
      <c r="B168" s="60"/>
      <c r="C168" s="60"/>
      <c r="D168" s="60"/>
      <c r="E168" s="24"/>
      <c r="F168" s="24"/>
      <c r="G168" s="60"/>
      <c r="H168" s="63"/>
      <c r="I168" s="24"/>
      <c r="J168" s="24"/>
      <c r="K168" s="62"/>
      <c r="L168" s="60"/>
    </row>
    <row r="169" spans="1:12" x14ac:dyDescent="0.25">
      <c r="A169" s="60"/>
      <c r="B169" s="60"/>
      <c r="C169" s="60"/>
      <c r="D169" s="60"/>
      <c r="E169" s="24"/>
      <c r="F169" s="24"/>
      <c r="G169" s="60"/>
      <c r="H169" s="63"/>
      <c r="I169" s="24"/>
      <c r="J169" s="24"/>
      <c r="K169" s="62"/>
      <c r="L169" s="60"/>
    </row>
    <row r="170" spans="1:12" x14ac:dyDescent="0.25">
      <c r="A170" s="60"/>
      <c r="B170" s="60"/>
      <c r="C170" s="60"/>
      <c r="D170" s="60"/>
      <c r="E170" s="24"/>
      <c r="F170" s="24"/>
      <c r="G170" s="60"/>
      <c r="H170" s="63"/>
      <c r="I170" s="24"/>
      <c r="J170" s="24"/>
      <c r="K170" s="62"/>
      <c r="L170" s="60"/>
    </row>
    <row r="171" spans="1:12" x14ac:dyDescent="0.25">
      <c r="A171" s="60"/>
      <c r="B171" s="60"/>
      <c r="C171" s="60"/>
      <c r="D171" s="60"/>
      <c r="E171" s="24"/>
      <c r="F171" s="24"/>
      <c r="G171" s="60"/>
      <c r="H171" s="63"/>
      <c r="I171" s="24"/>
      <c r="J171" s="24"/>
      <c r="K171" s="62"/>
      <c r="L171" s="60"/>
    </row>
    <row r="172" spans="1:12" x14ac:dyDescent="0.25">
      <c r="A172" s="60"/>
      <c r="B172" s="60"/>
      <c r="C172" s="60"/>
      <c r="D172" s="60"/>
      <c r="E172" s="24"/>
      <c r="F172" s="24"/>
      <c r="G172" s="60"/>
      <c r="H172" s="63"/>
      <c r="I172" s="24"/>
      <c r="J172" s="24"/>
      <c r="K172" s="62"/>
      <c r="L172" s="60"/>
    </row>
    <row r="173" spans="1:12" x14ac:dyDescent="0.25">
      <c r="A173" s="60"/>
      <c r="B173" s="60"/>
      <c r="C173" s="60"/>
      <c r="D173" s="60"/>
      <c r="E173" s="24"/>
      <c r="F173" s="24"/>
      <c r="G173" s="60"/>
      <c r="H173" s="63"/>
      <c r="I173" s="24"/>
      <c r="J173" s="24"/>
      <c r="K173" s="62"/>
      <c r="L173" s="60"/>
    </row>
    <row r="174" spans="1:12" x14ac:dyDescent="0.25">
      <c r="A174" s="60"/>
      <c r="B174" s="60"/>
      <c r="C174" s="60"/>
      <c r="D174" s="60"/>
      <c r="E174" s="24"/>
      <c r="F174" s="24"/>
      <c r="G174" s="60"/>
      <c r="H174" s="63"/>
      <c r="I174" s="24"/>
      <c r="J174" s="24"/>
      <c r="K174" s="62"/>
      <c r="L174" s="60"/>
    </row>
    <row r="175" spans="1:12" x14ac:dyDescent="0.25">
      <c r="A175" s="60"/>
      <c r="B175" s="60"/>
      <c r="C175" s="60"/>
      <c r="D175" s="60"/>
      <c r="E175" s="24"/>
      <c r="F175" s="24"/>
      <c r="G175" s="60"/>
      <c r="H175" s="63"/>
      <c r="I175" s="24"/>
      <c r="J175" s="24"/>
      <c r="K175" s="62"/>
      <c r="L175" s="60"/>
    </row>
    <row r="176" spans="1:12" x14ac:dyDescent="0.25">
      <c r="A176" s="60"/>
      <c r="B176" s="60"/>
      <c r="C176" s="60"/>
      <c r="D176" s="60"/>
      <c r="E176" s="24"/>
      <c r="F176" s="24"/>
      <c r="G176" s="60"/>
      <c r="H176" s="63"/>
      <c r="I176" s="24"/>
      <c r="J176" s="24"/>
      <c r="K176" s="62"/>
      <c r="L176" s="60"/>
    </row>
    <row r="177" spans="1:12" x14ac:dyDescent="0.25">
      <c r="A177" s="60"/>
      <c r="B177" s="60"/>
      <c r="C177" s="60"/>
      <c r="D177" s="60"/>
      <c r="E177" s="24"/>
      <c r="F177" s="24"/>
      <c r="G177" s="60"/>
      <c r="H177" s="63"/>
      <c r="I177" s="24"/>
      <c r="J177" s="24"/>
      <c r="K177" s="62"/>
      <c r="L177" s="60"/>
    </row>
    <row r="178" spans="1:12" x14ac:dyDescent="0.25">
      <c r="A178" s="60"/>
      <c r="B178" s="60"/>
      <c r="C178" s="60"/>
      <c r="D178" s="60"/>
      <c r="E178" s="24"/>
      <c r="F178" s="24"/>
      <c r="G178" s="60"/>
      <c r="H178" s="63"/>
      <c r="I178" s="24"/>
      <c r="J178" s="24"/>
      <c r="K178" s="62"/>
      <c r="L178" s="60"/>
    </row>
    <row r="179" spans="1:12" x14ac:dyDescent="0.25">
      <c r="A179" s="60"/>
      <c r="B179" s="60"/>
      <c r="C179" s="60"/>
      <c r="D179" s="60"/>
      <c r="E179" s="24"/>
      <c r="F179" s="24"/>
      <c r="G179" s="60"/>
      <c r="H179" s="63"/>
      <c r="I179" s="24"/>
      <c r="J179" s="24"/>
      <c r="K179" s="62"/>
      <c r="L179" s="60"/>
    </row>
    <row r="180" spans="1:12" x14ac:dyDescent="0.25">
      <c r="A180" s="60"/>
      <c r="B180" s="60"/>
      <c r="C180" s="60"/>
      <c r="D180" s="60"/>
      <c r="E180" s="24"/>
      <c r="F180" s="24"/>
      <c r="G180" s="60"/>
      <c r="H180" s="63"/>
      <c r="I180" s="24"/>
      <c r="J180" s="24"/>
      <c r="K180" s="62"/>
      <c r="L180" s="60"/>
    </row>
    <row r="181" spans="1:12" x14ac:dyDescent="0.25">
      <c r="A181" s="60"/>
      <c r="B181" s="60"/>
      <c r="C181" s="60"/>
      <c r="D181" s="60"/>
      <c r="E181" s="24"/>
      <c r="F181" s="24"/>
      <c r="G181" s="60"/>
      <c r="H181" s="63"/>
      <c r="I181" s="24"/>
      <c r="J181" s="24"/>
      <c r="K181" s="62"/>
      <c r="L181" s="60"/>
    </row>
    <row r="182" spans="1:12" x14ac:dyDescent="0.25">
      <c r="A182" s="60"/>
      <c r="B182" s="60"/>
      <c r="C182" s="60"/>
      <c r="D182" s="60"/>
      <c r="E182" s="24"/>
      <c r="F182" s="24"/>
      <c r="G182" s="60"/>
      <c r="H182" s="63"/>
      <c r="I182" s="24"/>
      <c r="J182" s="24"/>
      <c r="K182" s="62"/>
      <c r="L182" s="60"/>
    </row>
    <row r="183" spans="1:12" x14ac:dyDescent="0.25">
      <c r="A183" s="60"/>
      <c r="B183" s="60"/>
      <c r="C183" s="60"/>
      <c r="D183" s="60"/>
      <c r="E183" s="24"/>
      <c r="F183" s="24"/>
      <c r="G183" s="60"/>
      <c r="H183" s="63"/>
      <c r="I183" s="24"/>
      <c r="J183" s="24"/>
      <c r="K183" s="62"/>
      <c r="L183" s="60"/>
    </row>
    <row r="184" spans="1:12" x14ac:dyDescent="0.25">
      <c r="A184" s="60"/>
      <c r="B184" s="60"/>
      <c r="C184" s="60"/>
      <c r="D184" s="60"/>
      <c r="E184" s="24"/>
      <c r="F184" s="24"/>
      <c r="G184" s="60"/>
      <c r="H184" s="63"/>
      <c r="I184" s="24"/>
      <c r="J184" s="24"/>
      <c r="K184" s="62"/>
      <c r="L184" s="60"/>
    </row>
    <row r="185" spans="1:12" x14ac:dyDescent="0.25">
      <c r="A185" s="60"/>
      <c r="B185" s="60"/>
      <c r="C185" s="60"/>
      <c r="D185" s="60"/>
      <c r="E185" s="24"/>
      <c r="F185" s="24"/>
      <c r="G185" s="60"/>
      <c r="H185" s="63"/>
      <c r="I185" s="24"/>
      <c r="J185" s="24"/>
      <c r="K185" s="62"/>
      <c r="L185" s="60"/>
    </row>
    <row r="186" spans="1:12" x14ac:dyDescent="0.25">
      <c r="A186" s="60"/>
      <c r="B186" s="60"/>
      <c r="C186" s="60"/>
      <c r="D186" s="60"/>
      <c r="E186" s="24"/>
      <c r="F186" s="24"/>
      <c r="G186" s="60"/>
      <c r="H186" s="63"/>
      <c r="I186" s="24"/>
      <c r="J186" s="24"/>
      <c r="K186" s="62"/>
      <c r="L186" s="60"/>
    </row>
    <row r="187" spans="1:12" x14ac:dyDescent="0.25">
      <c r="A187" s="60"/>
      <c r="B187" s="60"/>
      <c r="C187" s="60"/>
      <c r="D187" s="60"/>
      <c r="E187" s="24"/>
      <c r="F187" s="24"/>
      <c r="G187" s="60"/>
      <c r="H187" s="63"/>
      <c r="I187" s="24"/>
      <c r="J187" s="24"/>
      <c r="K187" s="62"/>
      <c r="L187" s="60"/>
    </row>
    <row r="188" spans="1:12" x14ac:dyDescent="0.25">
      <c r="A188" s="60"/>
      <c r="B188" s="60"/>
      <c r="C188" s="60"/>
      <c r="D188" s="60"/>
      <c r="E188" s="24"/>
      <c r="F188" s="24"/>
      <c r="G188" s="60"/>
      <c r="H188" s="63"/>
      <c r="I188" s="24"/>
      <c r="J188" s="24"/>
      <c r="K188" s="62"/>
      <c r="L188" s="60"/>
    </row>
    <row r="189" spans="1:12" x14ac:dyDescent="0.25">
      <c r="A189" s="60"/>
      <c r="B189" s="60"/>
      <c r="C189" s="60"/>
      <c r="D189" s="60"/>
      <c r="E189" s="24"/>
      <c r="F189" s="24"/>
      <c r="G189" s="60"/>
      <c r="H189" s="63"/>
      <c r="I189" s="24"/>
      <c r="J189" s="24"/>
      <c r="K189" s="62"/>
      <c r="L189" s="60"/>
    </row>
    <row r="190" spans="1:12" x14ac:dyDescent="0.25">
      <c r="A190" s="60"/>
      <c r="B190" s="60"/>
      <c r="C190" s="60"/>
      <c r="D190" s="60"/>
      <c r="E190" s="24"/>
      <c r="F190" s="24"/>
      <c r="G190" s="60"/>
      <c r="H190" s="63"/>
      <c r="I190" s="24"/>
      <c r="J190" s="24"/>
      <c r="K190" s="62"/>
      <c r="L190" s="60"/>
    </row>
    <row r="191" spans="1:12" x14ac:dyDescent="0.25">
      <c r="A191" s="60"/>
      <c r="B191" s="60"/>
      <c r="C191" s="60"/>
      <c r="D191" s="60"/>
      <c r="E191" s="24"/>
      <c r="F191" s="24"/>
      <c r="G191" s="60"/>
      <c r="H191" s="63"/>
      <c r="I191" s="24"/>
      <c r="J191" s="24"/>
      <c r="K191" s="62"/>
      <c r="L191" s="60"/>
    </row>
    <row r="192" spans="1:12" x14ac:dyDescent="0.25">
      <c r="A192" s="60"/>
      <c r="B192" s="60"/>
      <c r="C192" s="60"/>
      <c r="D192" s="60"/>
      <c r="E192" s="24"/>
      <c r="F192" s="24"/>
      <c r="G192" s="60"/>
      <c r="H192" s="63"/>
      <c r="I192" s="24"/>
      <c r="J192" s="24"/>
      <c r="K192" s="62"/>
      <c r="L192" s="60"/>
    </row>
    <row r="193" spans="1:12" x14ac:dyDescent="0.25">
      <c r="A193" s="60"/>
      <c r="B193" s="60"/>
      <c r="C193" s="60"/>
      <c r="D193" s="60"/>
      <c r="E193" s="24"/>
      <c r="F193" s="24"/>
      <c r="G193" s="60"/>
      <c r="H193" s="63"/>
      <c r="I193" s="24"/>
      <c r="J193" s="24"/>
      <c r="K193" s="62"/>
      <c r="L193" s="60"/>
    </row>
    <row r="194" spans="1:12" x14ac:dyDescent="0.25">
      <c r="A194" s="60"/>
      <c r="B194" s="60"/>
      <c r="C194" s="60"/>
      <c r="D194" s="60"/>
      <c r="E194" s="24"/>
      <c r="F194" s="24"/>
      <c r="G194" s="60"/>
      <c r="H194" s="63"/>
      <c r="I194" s="24"/>
      <c r="J194" s="24"/>
      <c r="K194" s="62"/>
      <c r="L194" s="60"/>
    </row>
    <row r="195" spans="1:12" x14ac:dyDescent="0.25">
      <c r="A195" s="60"/>
      <c r="B195" s="60"/>
      <c r="C195" s="60"/>
      <c r="D195" s="60"/>
      <c r="E195" s="24"/>
      <c r="F195" s="24"/>
      <c r="G195" s="60"/>
      <c r="H195" s="63"/>
      <c r="I195" s="24"/>
      <c r="J195" s="24"/>
      <c r="K195" s="62"/>
      <c r="L195" s="60"/>
    </row>
    <row r="196" spans="1:12" x14ac:dyDescent="0.25">
      <c r="A196" s="60"/>
      <c r="B196" s="60"/>
      <c r="C196" s="60"/>
      <c r="D196" s="60"/>
      <c r="E196" s="24"/>
      <c r="F196" s="24"/>
      <c r="G196" s="60"/>
      <c r="H196" s="63"/>
      <c r="I196" s="24"/>
      <c r="J196" s="24"/>
      <c r="K196" s="62"/>
      <c r="L196" s="60"/>
    </row>
    <row r="197" spans="1:12" x14ac:dyDescent="0.25">
      <c r="A197" s="60"/>
      <c r="B197" s="60"/>
      <c r="C197" s="60"/>
      <c r="D197" s="60"/>
      <c r="E197" s="24"/>
      <c r="F197" s="24"/>
      <c r="G197" s="60"/>
      <c r="H197" s="63"/>
      <c r="I197" s="24"/>
      <c r="J197" s="24"/>
      <c r="K197" s="62"/>
      <c r="L197" s="60"/>
    </row>
    <row r="198" spans="1:12" x14ac:dyDescent="0.25">
      <c r="A198" s="60"/>
      <c r="B198" s="60"/>
      <c r="C198" s="60"/>
      <c r="D198" s="60"/>
      <c r="E198" s="24"/>
      <c r="F198" s="24"/>
      <c r="G198" s="60"/>
      <c r="H198" s="63"/>
      <c r="I198" s="24"/>
      <c r="J198" s="24"/>
      <c r="K198" s="62"/>
      <c r="L198" s="60"/>
    </row>
    <row r="199" spans="1:12" x14ac:dyDescent="0.25">
      <c r="A199" s="60"/>
      <c r="B199" s="60"/>
      <c r="C199" s="60"/>
      <c r="D199" s="60"/>
      <c r="E199" s="24"/>
      <c r="F199" s="24"/>
      <c r="G199" s="60"/>
      <c r="H199" s="63"/>
      <c r="I199" s="24"/>
      <c r="J199" s="24"/>
      <c r="K199" s="62"/>
      <c r="L199" s="60"/>
    </row>
    <row r="200" spans="1:12" x14ac:dyDescent="0.25">
      <c r="A200" s="60"/>
      <c r="B200" s="60"/>
      <c r="C200" s="60"/>
      <c r="D200" s="60"/>
      <c r="E200" s="24"/>
      <c r="F200" s="24"/>
      <c r="G200" s="60"/>
      <c r="H200" s="63"/>
      <c r="I200" s="24"/>
      <c r="J200" s="24"/>
      <c r="K200" s="62"/>
      <c r="L200" s="60"/>
    </row>
    <row r="201" spans="1:12" x14ac:dyDescent="0.25">
      <c r="A201" s="60"/>
      <c r="B201" s="60"/>
      <c r="C201" s="60"/>
      <c r="D201" s="60"/>
      <c r="E201" s="24"/>
      <c r="F201" s="24"/>
      <c r="G201" s="60"/>
      <c r="H201" s="63"/>
      <c r="I201" s="24"/>
      <c r="J201" s="24"/>
      <c r="K201" s="62"/>
      <c r="L201" s="60"/>
    </row>
    <row r="202" spans="1:12" x14ac:dyDescent="0.25">
      <c r="A202" s="60"/>
      <c r="B202" s="60"/>
      <c r="C202" s="60"/>
      <c r="D202" s="60"/>
      <c r="E202" s="24"/>
      <c r="F202" s="24"/>
      <c r="G202" s="60"/>
      <c r="H202" s="63"/>
      <c r="I202" s="24"/>
      <c r="J202" s="24"/>
      <c r="K202" s="62"/>
      <c r="L202" s="60"/>
    </row>
    <row r="203" spans="1:12" x14ac:dyDescent="0.25">
      <c r="A203" s="60"/>
      <c r="B203" s="60"/>
      <c r="C203" s="60"/>
      <c r="D203" s="60"/>
      <c r="E203" s="24"/>
      <c r="F203" s="24"/>
      <c r="G203" s="60"/>
      <c r="H203" s="63"/>
      <c r="I203" s="24"/>
      <c r="J203" s="24"/>
      <c r="K203" s="62"/>
      <c r="L203" s="60"/>
    </row>
    <row r="204" spans="1:12" x14ac:dyDescent="0.25">
      <c r="A204" s="60"/>
      <c r="B204" s="60"/>
      <c r="C204" s="60"/>
      <c r="D204" s="60"/>
      <c r="E204" s="24"/>
      <c r="F204" s="24"/>
      <c r="G204" s="60"/>
      <c r="H204" s="63"/>
      <c r="I204" s="24"/>
      <c r="J204" s="24"/>
      <c r="K204" s="62"/>
      <c r="L204" s="60"/>
    </row>
    <row r="205" spans="1:12" x14ac:dyDescent="0.25">
      <c r="A205" s="60"/>
      <c r="B205" s="60"/>
      <c r="C205" s="60"/>
      <c r="D205" s="60"/>
      <c r="E205" s="24"/>
      <c r="F205" s="24"/>
      <c r="G205" s="60"/>
      <c r="H205" s="63"/>
      <c r="I205" s="24"/>
      <c r="J205" s="24"/>
      <c r="K205" s="62"/>
      <c r="L205" s="60"/>
    </row>
    <row r="206" spans="1:12" x14ac:dyDescent="0.25">
      <c r="A206" s="60"/>
      <c r="B206" s="60"/>
      <c r="C206" s="60"/>
      <c r="D206" s="60"/>
      <c r="E206" s="24"/>
      <c r="F206" s="24"/>
      <c r="G206" s="60"/>
      <c r="H206" s="63"/>
      <c r="I206" s="24"/>
      <c r="J206" s="24"/>
      <c r="K206" s="62"/>
      <c r="L206" s="60"/>
    </row>
    <row r="207" spans="1:12" x14ac:dyDescent="0.25">
      <c r="A207" s="60"/>
      <c r="B207" s="60"/>
      <c r="C207" s="60"/>
      <c r="D207" s="60"/>
      <c r="E207" s="24"/>
      <c r="F207" s="24"/>
      <c r="G207" s="60"/>
      <c r="H207" s="63"/>
      <c r="I207" s="24"/>
      <c r="J207" s="24"/>
      <c r="K207" s="62"/>
      <c r="L207" s="60"/>
    </row>
    <row r="208" spans="1:12" x14ac:dyDescent="0.25">
      <c r="A208" s="60"/>
      <c r="B208" s="60"/>
      <c r="C208" s="60"/>
      <c r="D208" s="60"/>
      <c r="E208" s="24"/>
      <c r="F208" s="24"/>
      <c r="G208" s="60"/>
      <c r="H208" s="63"/>
      <c r="I208" s="24"/>
      <c r="J208" s="24"/>
      <c r="K208" s="62"/>
      <c r="L208" s="60"/>
    </row>
    <row r="209" spans="1:12" x14ac:dyDescent="0.25">
      <c r="A209" s="60"/>
      <c r="B209" s="60"/>
      <c r="C209" s="60"/>
      <c r="D209" s="60"/>
      <c r="E209" s="24"/>
      <c r="F209" s="24"/>
      <c r="G209" s="60"/>
      <c r="H209" s="63"/>
      <c r="I209" s="24"/>
      <c r="J209" s="24"/>
      <c r="K209" s="62"/>
      <c r="L209" s="60"/>
    </row>
    <row r="210" spans="1:12" x14ac:dyDescent="0.25">
      <c r="A210" s="60"/>
      <c r="B210" s="60"/>
      <c r="C210" s="60"/>
      <c r="D210" s="60"/>
      <c r="E210" s="24"/>
      <c r="F210" s="24"/>
      <c r="G210" s="60"/>
      <c r="H210" s="63"/>
      <c r="I210" s="24"/>
      <c r="J210" s="24"/>
      <c r="K210" s="62"/>
      <c r="L210" s="60"/>
    </row>
    <row r="211" spans="1:12" x14ac:dyDescent="0.25">
      <c r="A211" s="60"/>
      <c r="B211" s="60"/>
      <c r="C211" s="60"/>
      <c r="D211" s="60"/>
      <c r="E211" s="24"/>
      <c r="F211" s="24"/>
      <c r="G211" s="60"/>
      <c r="H211" s="63"/>
      <c r="I211" s="24"/>
      <c r="J211" s="24"/>
      <c r="K211" s="62"/>
      <c r="L211" s="60"/>
    </row>
    <row r="212" spans="1:12" x14ac:dyDescent="0.25">
      <c r="A212" s="60"/>
      <c r="B212" s="60"/>
      <c r="C212" s="60"/>
      <c r="D212" s="60"/>
      <c r="E212" s="24"/>
      <c r="F212" s="24"/>
      <c r="G212" s="60"/>
      <c r="H212" s="63"/>
      <c r="I212" s="24"/>
      <c r="J212" s="24"/>
      <c r="K212" s="62"/>
      <c r="L212" s="60"/>
    </row>
    <row r="213" spans="1:12" x14ac:dyDescent="0.25">
      <c r="A213" s="60"/>
      <c r="B213" s="60"/>
      <c r="C213" s="60"/>
      <c r="D213" s="60"/>
      <c r="E213" s="24"/>
      <c r="F213" s="24"/>
      <c r="G213" s="60"/>
      <c r="H213" s="63"/>
      <c r="I213" s="24"/>
      <c r="J213" s="24"/>
      <c r="K213" s="62"/>
      <c r="L213" s="60"/>
    </row>
    <row r="214" spans="1:12" x14ac:dyDescent="0.25">
      <c r="A214" s="60"/>
      <c r="B214" s="60"/>
      <c r="C214" s="60"/>
      <c r="D214" s="60"/>
      <c r="E214" s="24"/>
      <c r="F214" s="24"/>
      <c r="G214" s="60"/>
      <c r="H214" s="63"/>
      <c r="I214" s="24"/>
      <c r="J214" s="24"/>
      <c r="K214" s="62"/>
      <c r="L214" s="60"/>
    </row>
    <row r="215" spans="1:12" x14ac:dyDescent="0.25">
      <c r="A215" s="60"/>
      <c r="B215" s="60"/>
      <c r="C215" s="60"/>
      <c r="D215" s="60"/>
      <c r="E215" s="24"/>
      <c r="F215" s="24"/>
      <c r="G215" s="60"/>
      <c r="H215" s="63"/>
      <c r="I215" s="24"/>
      <c r="J215" s="24"/>
      <c r="K215" s="62"/>
      <c r="L215" s="60"/>
    </row>
    <row r="216" spans="1:12" x14ac:dyDescent="0.25">
      <c r="A216" s="60"/>
      <c r="B216" s="60"/>
      <c r="C216" s="60"/>
      <c r="D216" s="60"/>
      <c r="E216" s="24"/>
      <c r="F216" s="24"/>
      <c r="G216" s="60"/>
      <c r="H216" s="63"/>
      <c r="I216" s="24"/>
      <c r="J216" s="24"/>
      <c r="K216" s="62"/>
      <c r="L216" s="60"/>
    </row>
    <row r="217" spans="1:12" x14ac:dyDescent="0.25">
      <c r="A217" s="60"/>
      <c r="B217" s="60"/>
      <c r="C217" s="60"/>
      <c r="D217" s="60"/>
      <c r="E217" s="24"/>
      <c r="F217" s="24"/>
      <c r="G217" s="60"/>
      <c r="H217" s="63"/>
      <c r="I217" s="24"/>
      <c r="J217" s="24"/>
      <c r="K217" s="62"/>
      <c r="L217" s="60"/>
    </row>
    <row r="218" spans="1:12" x14ac:dyDescent="0.25">
      <c r="A218" s="60"/>
      <c r="B218" s="60"/>
      <c r="C218" s="60"/>
      <c r="D218" s="60"/>
      <c r="E218" s="24"/>
      <c r="F218" s="24"/>
      <c r="G218" s="60"/>
      <c r="H218" s="63"/>
      <c r="I218" s="24"/>
      <c r="J218" s="24"/>
      <c r="K218" s="62"/>
      <c r="L218" s="60"/>
    </row>
    <row r="219" spans="1:12" x14ac:dyDescent="0.25">
      <c r="A219" s="60"/>
      <c r="B219" s="60"/>
      <c r="C219" s="60"/>
      <c r="D219" s="60"/>
      <c r="E219" s="24"/>
      <c r="F219" s="24"/>
      <c r="G219" s="60"/>
      <c r="H219" s="63"/>
      <c r="I219" s="24"/>
      <c r="J219" s="24"/>
      <c r="K219" s="62"/>
      <c r="L219" s="60"/>
    </row>
    <row r="220" spans="1:12" x14ac:dyDescent="0.25">
      <c r="A220" s="60"/>
      <c r="B220" s="60"/>
      <c r="C220" s="60"/>
      <c r="D220" s="60"/>
      <c r="E220" s="24"/>
      <c r="F220" s="24"/>
      <c r="G220" s="60"/>
      <c r="H220" s="63"/>
      <c r="I220" s="24"/>
      <c r="J220" s="24"/>
      <c r="K220" s="62"/>
      <c r="L220" s="60"/>
    </row>
    <row r="221" spans="1:12" x14ac:dyDescent="0.25">
      <c r="A221" s="60"/>
      <c r="B221" s="60"/>
      <c r="C221" s="60"/>
      <c r="D221" s="60"/>
      <c r="E221" s="24"/>
      <c r="F221" s="24"/>
      <c r="G221" s="60"/>
      <c r="H221" s="63"/>
      <c r="I221" s="24"/>
      <c r="J221" s="24"/>
      <c r="K221" s="62"/>
      <c r="L221" s="60"/>
    </row>
    <row r="222" spans="1:12" x14ac:dyDescent="0.25">
      <c r="A222" s="60"/>
      <c r="B222" s="60"/>
      <c r="C222" s="60"/>
      <c r="D222" s="60"/>
      <c r="E222" s="24"/>
      <c r="F222" s="24"/>
      <c r="G222" s="60"/>
      <c r="H222" s="63"/>
      <c r="I222" s="24"/>
      <c r="J222" s="24"/>
      <c r="K222" s="62"/>
      <c r="L222" s="60"/>
    </row>
    <row r="223" spans="1:12" x14ac:dyDescent="0.25">
      <c r="A223" s="60"/>
      <c r="B223" s="60"/>
      <c r="C223" s="60"/>
      <c r="D223" s="60"/>
      <c r="E223" s="24"/>
      <c r="F223" s="24"/>
      <c r="G223" s="60"/>
      <c r="H223" s="63"/>
      <c r="I223" s="24"/>
      <c r="J223" s="24"/>
      <c r="K223" s="62"/>
      <c r="L223" s="60"/>
    </row>
    <row r="224" spans="1:12" x14ac:dyDescent="0.25">
      <c r="A224" s="60"/>
      <c r="B224" s="60"/>
      <c r="C224" s="60"/>
      <c r="D224" s="60"/>
      <c r="E224" s="24"/>
      <c r="F224" s="24"/>
      <c r="G224" s="60"/>
      <c r="H224" s="63"/>
      <c r="I224" s="24"/>
      <c r="J224" s="24"/>
      <c r="K224" s="62"/>
      <c r="L224" s="60"/>
    </row>
    <row r="225" spans="1:12" x14ac:dyDescent="0.25">
      <c r="A225" s="60"/>
      <c r="B225" s="60"/>
      <c r="C225" s="60"/>
      <c r="D225" s="60"/>
      <c r="E225" s="24"/>
      <c r="F225" s="24"/>
      <c r="G225" s="60"/>
      <c r="H225" s="63"/>
      <c r="I225" s="24"/>
      <c r="J225" s="24"/>
      <c r="K225" s="62"/>
      <c r="L225" s="60"/>
    </row>
    <row r="226" spans="1:12" x14ac:dyDescent="0.25">
      <c r="A226" s="60"/>
      <c r="B226" s="60"/>
      <c r="C226" s="60"/>
      <c r="D226" s="60"/>
      <c r="E226" s="24"/>
      <c r="F226" s="24"/>
      <c r="G226" s="60"/>
      <c r="H226" s="63"/>
      <c r="I226" s="24"/>
      <c r="J226" s="24"/>
      <c r="K226" s="62"/>
      <c r="L226" s="60"/>
    </row>
    <row r="227" spans="1:12" x14ac:dyDescent="0.25">
      <c r="A227" s="60"/>
      <c r="B227" s="60"/>
      <c r="C227" s="60"/>
      <c r="D227" s="60"/>
      <c r="E227" s="24"/>
      <c r="F227" s="24"/>
      <c r="G227" s="60"/>
      <c r="H227" s="63"/>
      <c r="I227" s="24"/>
      <c r="J227" s="24"/>
      <c r="K227" s="62"/>
      <c r="L227" s="60"/>
    </row>
    <row r="228" spans="1:12" x14ac:dyDescent="0.25">
      <c r="A228" s="60"/>
      <c r="B228" s="60"/>
      <c r="C228" s="60"/>
      <c r="D228" s="60"/>
      <c r="E228" s="24"/>
      <c r="F228" s="24"/>
      <c r="G228" s="60"/>
      <c r="H228" s="63"/>
      <c r="I228" s="24"/>
      <c r="J228" s="24"/>
      <c r="K228" s="62"/>
      <c r="L228" s="60"/>
    </row>
    <row r="229" spans="1:12" x14ac:dyDescent="0.25">
      <c r="A229" s="60"/>
      <c r="B229" s="60"/>
      <c r="C229" s="60"/>
      <c r="D229" s="60"/>
      <c r="E229" s="24"/>
      <c r="F229" s="24"/>
      <c r="G229" s="60"/>
      <c r="H229" s="63"/>
      <c r="I229" s="24"/>
      <c r="J229" s="24"/>
      <c r="K229" s="62"/>
      <c r="L229" s="60"/>
    </row>
    <row r="230" spans="1:12" x14ac:dyDescent="0.25">
      <c r="A230" s="60"/>
      <c r="B230" s="60"/>
      <c r="C230" s="60"/>
      <c r="D230" s="60"/>
      <c r="E230" s="24"/>
      <c r="F230" s="24"/>
      <c r="G230" s="60"/>
      <c r="H230" s="63"/>
      <c r="I230" s="24"/>
      <c r="J230" s="24"/>
      <c r="K230" s="62"/>
      <c r="L230" s="60"/>
    </row>
    <row r="231" spans="1:12" x14ac:dyDescent="0.25">
      <c r="A231" s="60"/>
      <c r="B231" s="60"/>
      <c r="C231" s="60"/>
      <c r="D231" s="60"/>
      <c r="E231" s="24"/>
      <c r="F231" s="24"/>
      <c r="G231" s="60"/>
      <c r="H231" s="63"/>
      <c r="I231" s="24"/>
      <c r="J231" s="24"/>
      <c r="K231" s="62"/>
      <c r="L231" s="60"/>
    </row>
    <row r="232" spans="1:12" x14ac:dyDescent="0.25">
      <c r="A232" s="60"/>
      <c r="B232" s="60"/>
      <c r="C232" s="60"/>
      <c r="D232" s="60"/>
      <c r="E232" s="24"/>
      <c r="F232" s="24"/>
      <c r="G232" s="60"/>
      <c r="H232" s="63"/>
      <c r="I232" s="24"/>
      <c r="J232" s="24"/>
      <c r="K232" s="62"/>
      <c r="L232" s="60"/>
    </row>
    <row r="233" spans="1:12" x14ac:dyDescent="0.25">
      <c r="A233" s="60"/>
      <c r="B233" s="60"/>
      <c r="C233" s="60"/>
      <c r="D233" s="60"/>
      <c r="E233" s="24"/>
      <c r="F233" s="24"/>
      <c r="G233" s="60"/>
      <c r="H233" s="63"/>
      <c r="I233" s="24"/>
      <c r="J233" s="24"/>
      <c r="K233" s="62"/>
      <c r="L233" s="60"/>
    </row>
    <row r="234" spans="1:12" x14ac:dyDescent="0.25">
      <c r="A234" s="60"/>
      <c r="B234" s="60"/>
      <c r="C234" s="60"/>
      <c r="D234" s="60"/>
      <c r="E234" s="24"/>
      <c r="F234" s="24"/>
      <c r="G234" s="60"/>
      <c r="H234" s="63"/>
      <c r="I234" s="24"/>
      <c r="J234" s="24"/>
      <c r="K234" s="62"/>
      <c r="L234" s="60"/>
    </row>
    <row r="235" spans="1:12" x14ac:dyDescent="0.25">
      <c r="A235" s="60"/>
      <c r="B235" s="60"/>
      <c r="C235" s="60"/>
      <c r="D235" s="60"/>
      <c r="E235" s="24"/>
      <c r="F235" s="24"/>
      <c r="G235" s="60"/>
      <c r="H235" s="63"/>
      <c r="I235" s="24"/>
      <c r="J235" s="24"/>
      <c r="K235" s="62"/>
      <c r="L235" s="60"/>
    </row>
    <row r="236" spans="1:12" x14ac:dyDescent="0.25">
      <c r="A236" s="60"/>
      <c r="B236" s="60"/>
      <c r="C236" s="60"/>
      <c r="D236" s="60"/>
      <c r="E236" s="24"/>
      <c r="F236" s="24"/>
      <c r="G236" s="60"/>
      <c r="H236" s="63"/>
      <c r="I236" s="24"/>
      <c r="J236" s="24"/>
      <c r="K236" s="62"/>
      <c r="L236" s="60"/>
    </row>
    <row r="237" spans="1:12" x14ac:dyDescent="0.25">
      <c r="A237" s="60"/>
      <c r="B237" s="60"/>
      <c r="C237" s="60"/>
      <c r="D237" s="60"/>
      <c r="E237" s="24"/>
      <c r="F237" s="24"/>
      <c r="G237" s="60"/>
      <c r="H237" s="63"/>
      <c r="I237" s="24"/>
      <c r="J237" s="24"/>
      <c r="K237" s="62"/>
      <c r="L237" s="60"/>
    </row>
    <row r="238" spans="1:12" x14ac:dyDescent="0.25">
      <c r="A238" s="60"/>
      <c r="B238" s="60"/>
      <c r="C238" s="60"/>
      <c r="D238" s="60"/>
      <c r="E238" s="24"/>
      <c r="F238" s="24"/>
      <c r="G238" s="60"/>
      <c r="H238" s="63"/>
      <c r="I238" s="24"/>
      <c r="J238" s="24"/>
      <c r="K238" s="62"/>
      <c r="L238" s="60"/>
    </row>
    <row r="239" spans="1:12" x14ac:dyDescent="0.25">
      <c r="A239" s="60"/>
      <c r="B239" s="60"/>
      <c r="C239" s="60"/>
      <c r="D239" s="60"/>
      <c r="E239" s="24"/>
      <c r="F239" s="24"/>
      <c r="G239" s="60"/>
      <c r="H239" s="63"/>
      <c r="I239" s="24"/>
      <c r="J239" s="24"/>
      <c r="K239" s="62"/>
      <c r="L239" s="60"/>
    </row>
    <row r="240" spans="1:12" x14ac:dyDescent="0.25">
      <c r="A240" s="60"/>
      <c r="B240" s="60"/>
      <c r="C240" s="60"/>
      <c r="D240" s="60"/>
      <c r="E240" s="24"/>
      <c r="F240" s="24"/>
      <c r="G240" s="60"/>
      <c r="H240" s="63"/>
      <c r="I240" s="24"/>
      <c r="J240" s="24"/>
      <c r="K240" s="62"/>
      <c r="L240" s="60"/>
    </row>
    <row r="241" spans="1:12" x14ac:dyDescent="0.25">
      <c r="A241" s="60"/>
      <c r="B241" s="60"/>
      <c r="C241" s="60"/>
      <c r="D241" s="60"/>
      <c r="E241" s="24"/>
      <c r="F241" s="24"/>
      <c r="G241" s="60"/>
      <c r="H241" s="63"/>
      <c r="I241" s="24"/>
      <c r="J241" s="24"/>
      <c r="K241" s="62"/>
      <c r="L241" s="60"/>
    </row>
    <row r="242" spans="1:12" x14ac:dyDescent="0.25">
      <c r="A242" s="60"/>
      <c r="B242" s="60"/>
      <c r="C242" s="60"/>
      <c r="D242" s="60"/>
      <c r="E242" s="24"/>
      <c r="F242" s="24"/>
      <c r="G242" s="60"/>
      <c r="H242" s="63"/>
      <c r="I242" s="24"/>
      <c r="J242" s="24"/>
      <c r="K242" s="62"/>
      <c r="L242" s="60"/>
    </row>
    <row r="243" spans="1:12" x14ac:dyDescent="0.25">
      <c r="A243" s="60"/>
      <c r="B243" s="60"/>
      <c r="C243" s="60"/>
      <c r="D243" s="60"/>
      <c r="E243" s="24"/>
      <c r="F243" s="24"/>
      <c r="G243" s="60"/>
      <c r="H243" s="63"/>
      <c r="I243" s="24"/>
      <c r="J243" s="24"/>
      <c r="K243" s="62"/>
      <c r="L243" s="60"/>
    </row>
    <row r="244" spans="1:12" x14ac:dyDescent="0.25">
      <c r="A244" s="60"/>
      <c r="B244" s="60"/>
      <c r="C244" s="60"/>
      <c r="D244" s="60"/>
      <c r="E244" s="24"/>
      <c r="F244" s="24"/>
      <c r="G244" s="60"/>
      <c r="H244" s="63"/>
      <c r="I244" s="24"/>
      <c r="J244" s="24"/>
      <c r="K244" s="62"/>
      <c r="L244" s="60"/>
    </row>
    <row r="245" spans="1:12" x14ac:dyDescent="0.25">
      <c r="A245" s="60"/>
      <c r="B245" s="60"/>
      <c r="C245" s="60"/>
      <c r="D245" s="60"/>
      <c r="E245" s="24"/>
      <c r="F245" s="24"/>
      <c r="G245" s="60"/>
      <c r="H245" s="63"/>
      <c r="I245" s="24"/>
      <c r="J245" s="24"/>
      <c r="K245" s="62"/>
      <c r="L245" s="60"/>
    </row>
    <row r="246" spans="1:12" x14ac:dyDescent="0.25">
      <c r="A246" s="60"/>
      <c r="B246" s="60"/>
      <c r="C246" s="60"/>
      <c r="D246" s="60"/>
      <c r="E246" s="24"/>
      <c r="F246" s="24"/>
      <c r="G246" s="60"/>
      <c r="H246" s="63"/>
      <c r="I246" s="24"/>
      <c r="J246" s="24"/>
      <c r="K246" s="62"/>
      <c r="L246" s="60"/>
    </row>
    <row r="247" spans="1:12" x14ac:dyDescent="0.25">
      <c r="A247" s="60"/>
      <c r="B247" s="60"/>
      <c r="C247" s="60"/>
      <c r="D247" s="60"/>
      <c r="E247" s="24"/>
      <c r="F247" s="24"/>
      <c r="G247" s="60"/>
      <c r="H247" s="63"/>
      <c r="I247" s="24"/>
      <c r="J247" s="24"/>
      <c r="K247" s="62"/>
      <c r="L247" s="60"/>
    </row>
    <row r="248" spans="1:12" x14ac:dyDescent="0.25">
      <c r="A248" s="60"/>
      <c r="B248" s="60"/>
      <c r="C248" s="60"/>
      <c r="D248" s="60"/>
      <c r="E248" s="24"/>
      <c r="F248" s="24"/>
      <c r="G248" s="60"/>
      <c r="H248" s="63"/>
      <c r="I248" s="24"/>
      <c r="J248" s="24"/>
      <c r="K248" s="62"/>
      <c r="L248" s="60"/>
    </row>
    <row r="249" spans="1:12" x14ac:dyDescent="0.25">
      <c r="A249" s="60"/>
      <c r="B249" s="60"/>
      <c r="C249" s="60"/>
      <c r="D249" s="60"/>
      <c r="E249" s="24"/>
      <c r="F249" s="24"/>
      <c r="G249" s="60"/>
      <c r="H249" s="63"/>
      <c r="I249" s="24"/>
      <c r="J249" s="24"/>
      <c r="K249" s="62"/>
      <c r="L249" s="60"/>
    </row>
    <row r="250" spans="1:12" x14ac:dyDescent="0.25">
      <c r="A250" s="60"/>
      <c r="B250" s="60"/>
      <c r="C250" s="60"/>
      <c r="D250" s="60"/>
      <c r="E250" s="24"/>
      <c r="F250" s="24"/>
      <c r="G250" s="60"/>
      <c r="H250" s="63"/>
      <c r="I250" s="24"/>
      <c r="J250" s="24"/>
      <c r="K250" s="62"/>
      <c r="L250" s="60"/>
    </row>
    <row r="251" spans="1:12" x14ac:dyDescent="0.25">
      <c r="A251" s="60"/>
      <c r="B251" s="60"/>
      <c r="C251" s="60"/>
      <c r="D251" s="60"/>
      <c r="E251" s="24"/>
      <c r="F251" s="24"/>
      <c r="G251" s="60"/>
      <c r="H251" s="63"/>
      <c r="I251" s="24"/>
      <c r="J251" s="24"/>
      <c r="K251" s="62"/>
      <c r="L251" s="60"/>
    </row>
    <row r="252" spans="1:12" x14ac:dyDescent="0.25">
      <c r="A252" s="60"/>
      <c r="B252" s="60"/>
      <c r="C252" s="60"/>
      <c r="D252" s="60"/>
      <c r="E252" s="24"/>
      <c r="F252" s="24"/>
      <c r="G252" s="60"/>
      <c r="H252" s="63"/>
      <c r="I252" s="24"/>
      <c r="J252" s="24"/>
      <c r="K252" s="62"/>
      <c r="L252" s="60"/>
    </row>
    <row r="253" spans="1:12" x14ac:dyDescent="0.25">
      <c r="A253" s="60"/>
      <c r="B253" s="60"/>
      <c r="C253" s="60"/>
      <c r="D253" s="60"/>
      <c r="E253" s="24"/>
      <c r="F253" s="24"/>
      <c r="G253" s="60"/>
      <c r="H253" s="63"/>
      <c r="I253" s="24"/>
      <c r="J253" s="24"/>
      <c r="K253" s="62"/>
      <c r="L253" s="60"/>
    </row>
    <row r="254" spans="1:12" x14ac:dyDescent="0.25">
      <c r="A254" s="60"/>
      <c r="B254" s="60"/>
      <c r="C254" s="60"/>
      <c r="D254" s="60"/>
      <c r="E254" s="24"/>
      <c r="F254" s="24"/>
      <c r="G254" s="60"/>
      <c r="H254" s="63"/>
      <c r="I254" s="24"/>
      <c r="J254" s="24"/>
      <c r="K254" s="62"/>
      <c r="L254" s="60"/>
    </row>
    <row r="255" spans="1:12" x14ac:dyDescent="0.25">
      <c r="A255" s="60"/>
      <c r="B255" s="60"/>
      <c r="C255" s="60"/>
      <c r="D255" s="60"/>
      <c r="E255" s="24"/>
      <c r="F255" s="24"/>
      <c r="G255" s="60"/>
      <c r="H255" s="63"/>
      <c r="I255" s="24"/>
      <c r="J255" s="24"/>
      <c r="K255" s="62"/>
      <c r="L255" s="60"/>
    </row>
    <row r="256" spans="1:12" x14ac:dyDescent="0.25">
      <c r="A256" s="60"/>
      <c r="B256" s="60"/>
      <c r="C256" s="60"/>
      <c r="D256" s="60"/>
      <c r="E256" s="24"/>
      <c r="F256" s="24"/>
      <c r="G256" s="60"/>
      <c r="H256" s="63"/>
      <c r="I256" s="24"/>
      <c r="J256" s="24"/>
      <c r="K256" s="62"/>
      <c r="L256" s="60"/>
    </row>
    <row r="257" spans="1:12" x14ac:dyDescent="0.25">
      <c r="A257" s="60"/>
      <c r="B257" s="60"/>
      <c r="C257" s="60"/>
      <c r="D257" s="60"/>
      <c r="E257" s="24"/>
      <c r="F257" s="24"/>
      <c r="G257" s="60"/>
      <c r="H257" s="63"/>
      <c r="I257" s="24"/>
      <c r="J257" s="24"/>
      <c r="K257" s="62"/>
      <c r="L257" s="60"/>
    </row>
    <row r="258" spans="1:12" x14ac:dyDescent="0.25">
      <c r="A258" s="60"/>
      <c r="B258" s="60"/>
      <c r="C258" s="60"/>
      <c r="D258" s="60"/>
      <c r="E258" s="24"/>
      <c r="F258" s="24"/>
      <c r="G258" s="60"/>
      <c r="H258" s="63"/>
      <c r="I258" s="24"/>
      <c r="J258" s="24"/>
      <c r="K258" s="62"/>
      <c r="L258" s="60"/>
    </row>
    <row r="259" spans="1:12" x14ac:dyDescent="0.25">
      <c r="A259" s="60"/>
      <c r="B259" s="60"/>
      <c r="C259" s="60"/>
      <c r="D259" s="60"/>
      <c r="E259" s="24"/>
      <c r="F259" s="24"/>
      <c r="G259" s="60"/>
      <c r="H259" s="63"/>
      <c r="I259" s="24"/>
      <c r="J259" s="24"/>
      <c r="K259" s="62"/>
      <c r="L259" s="60"/>
    </row>
    <row r="260" spans="1:12" x14ac:dyDescent="0.25">
      <c r="A260" s="60"/>
      <c r="B260" s="60"/>
      <c r="C260" s="60"/>
      <c r="D260" s="60"/>
      <c r="E260" s="24"/>
      <c r="F260" s="24"/>
      <c r="G260" s="60"/>
      <c r="H260" s="63"/>
      <c r="I260" s="24"/>
      <c r="J260" s="24"/>
      <c r="K260" s="62"/>
      <c r="L260" s="60"/>
    </row>
    <row r="261" spans="1:12" x14ac:dyDescent="0.25">
      <c r="A261" s="60"/>
      <c r="B261" s="60"/>
      <c r="C261" s="60"/>
      <c r="D261" s="60"/>
      <c r="E261" s="24"/>
      <c r="F261" s="24"/>
      <c r="G261" s="60"/>
      <c r="H261" s="63"/>
      <c r="I261" s="24"/>
      <c r="J261" s="24"/>
      <c r="K261" s="62"/>
      <c r="L261" s="60"/>
    </row>
    <row r="262" spans="1:12" x14ac:dyDescent="0.25">
      <c r="A262" s="60"/>
      <c r="B262" s="60"/>
      <c r="C262" s="60"/>
      <c r="D262" s="60"/>
      <c r="E262" s="24"/>
      <c r="F262" s="24"/>
      <c r="G262" s="60"/>
      <c r="H262" s="63"/>
      <c r="I262" s="24"/>
      <c r="J262" s="24"/>
      <c r="K262" s="62"/>
      <c r="L262" s="60"/>
    </row>
    <row r="263" spans="1:12" x14ac:dyDescent="0.25">
      <c r="A263" s="60"/>
      <c r="B263" s="60"/>
      <c r="C263" s="60"/>
      <c r="D263" s="60"/>
      <c r="E263" s="24"/>
      <c r="F263" s="24"/>
      <c r="G263" s="60"/>
      <c r="H263" s="63"/>
      <c r="I263" s="24"/>
      <c r="J263" s="24"/>
      <c r="K263" s="62"/>
      <c r="L263" s="60"/>
    </row>
    <row r="264" spans="1:12" x14ac:dyDescent="0.25">
      <c r="A264" s="60"/>
      <c r="B264" s="60"/>
      <c r="C264" s="60"/>
      <c r="D264" s="60"/>
      <c r="E264" s="24"/>
      <c r="F264" s="24"/>
      <c r="G264" s="60"/>
      <c r="H264" s="63"/>
      <c r="I264" s="24"/>
      <c r="J264" s="24"/>
      <c r="K264" s="62"/>
      <c r="L264" s="60"/>
    </row>
    <row r="265" spans="1:12" x14ac:dyDescent="0.25">
      <c r="A265" s="60"/>
      <c r="B265" s="60"/>
      <c r="C265" s="60"/>
      <c r="D265" s="60"/>
      <c r="E265" s="24"/>
      <c r="F265" s="24"/>
      <c r="G265" s="60"/>
      <c r="H265" s="63"/>
      <c r="I265" s="24"/>
      <c r="J265" s="24"/>
      <c r="K265" s="62"/>
      <c r="L265" s="60"/>
    </row>
    <row r="266" spans="1:12" x14ac:dyDescent="0.25">
      <c r="A266" s="60"/>
      <c r="B266" s="60"/>
      <c r="C266" s="60"/>
      <c r="D266" s="60"/>
      <c r="E266" s="24"/>
      <c r="F266" s="24"/>
      <c r="G266" s="60"/>
      <c r="H266" s="63"/>
      <c r="I266" s="24"/>
      <c r="J266" s="24"/>
      <c r="K266" s="62"/>
      <c r="L266" s="60"/>
    </row>
    <row r="267" spans="1:12" x14ac:dyDescent="0.25">
      <c r="A267" s="60"/>
      <c r="B267" s="60"/>
      <c r="C267" s="60"/>
      <c r="D267" s="60"/>
      <c r="E267" s="24"/>
      <c r="F267" s="24"/>
      <c r="G267" s="60"/>
      <c r="H267" s="63"/>
      <c r="I267" s="24"/>
      <c r="J267" s="24"/>
      <c r="K267" s="62"/>
      <c r="L267" s="60"/>
    </row>
    <row r="268" spans="1:12" x14ac:dyDescent="0.25">
      <c r="A268" s="60"/>
      <c r="B268" s="60"/>
      <c r="C268" s="60"/>
      <c r="D268" s="60"/>
      <c r="E268" s="24"/>
      <c r="F268" s="24"/>
      <c r="G268" s="60"/>
      <c r="H268" s="63"/>
      <c r="I268" s="24"/>
      <c r="J268" s="24"/>
      <c r="K268" s="62"/>
      <c r="L268" s="60"/>
    </row>
    <row r="269" spans="1:12" x14ac:dyDescent="0.25">
      <c r="A269" s="60"/>
      <c r="B269" s="60"/>
      <c r="C269" s="60"/>
      <c r="D269" s="60"/>
      <c r="E269" s="24"/>
      <c r="F269" s="24"/>
      <c r="G269" s="60"/>
      <c r="H269" s="63"/>
      <c r="I269" s="24"/>
      <c r="J269" s="24"/>
      <c r="K269" s="62"/>
      <c r="L269" s="60"/>
    </row>
    <row r="270" spans="1:12" x14ac:dyDescent="0.25">
      <c r="A270" s="60"/>
      <c r="B270" s="60"/>
      <c r="C270" s="60"/>
      <c r="D270" s="60"/>
      <c r="E270" s="24"/>
      <c r="F270" s="24"/>
      <c r="G270" s="60"/>
      <c r="H270" s="63"/>
      <c r="I270" s="24"/>
      <c r="J270" s="24"/>
      <c r="K270" s="62"/>
      <c r="L270" s="60"/>
    </row>
    <row r="271" spans="1:12" x14ac:dyDescent="0.25">
      <c r="A271" s="60"/>
      <c r="B271" s="60"/>
      <c r="C271" s="60"/>
      <c r="D271" s="60"/>
      <c r="E271" s="24"/>
      <c r="F271" s="24"/>
      <c r="G271" s="60"/>
      <c r="H271" s="63"/>
      <c r="I271" s="24"/>
      <c r="J271" s="24"/>
      <c r="K271" s="62"/>
      <c r="L271" s="60"/>
    </row>
    <row r="272" spans="1:12" x14ac:dyDescent="0.25">
      <c r="A272" s="60"/>
      <c r="B272" s="60"/>
      <c r="C272" s="60"/>
      <c r="D272" s="60"/>
      <c r="E272" s="24"/>
      <c r="F272" s="24"/>
      <c r="G272" s="60"/>
      <c r="H272" s="63"/>
      <c r="I272" s="24"/>
      <c r="J272" s="24"/>
      <c r="K272" s="62"/>
      <c r="L272" s="60"/>
    </row>
    <row r="273" spans="1:12" x14ac:dyDescent="0.25">
      <c r="A273" s="60"/>
      <c r="B273" s="60"/>
      <c r="C273" s="60"/>
      <c r="D273" s="60"/>
      <c r="E273" s="24"/>
      <c r="F273" s="24"/>
      <c r="G273" s="60"/>
      <c r="H273" s="63"/>
      <c r="I273" s="24"/>
      <c r="J273" s="24"/>
      <c r="K273" s="62"/>
      <c r="L273" s="60"/>
    </row>
    <row r="274" spans="1:12" x14ac:dyDescent="0.25">
      <c r="A274" s="60"/>
      <c r="B274" s="60"/>
      <c r="C274" s="60"/>
      <c r="D274" s="60"/>
      <c r="E274" s="24"/>
      <c r="F274" s="24"/>
      <c r="G274" s="60"/>
      <c r="H274" s="63"/>
      <c r="I274" s="24"/>
      <c r="J274" s="24"/>
      <c r="K274" s="62"/>
      <c r="L274" s="60"/>
    </row>
    <row r="275" spans="1:12" x14ac:dyDescent="0.25">
      <c r="A275" s="60"/>
      <c r="B275" s="60"/>
      <c r="C275" s="60"/>
      <c r="D275" s="60"/>
      <c r="E275" s="24"/>
      <c r="F275" s="24"/>
      <c r="G275" s="60"/>
      <c r="H275" s="63"/>
      <c r="I275" s="24"/>
      <c r="J275" s="24"/>
      <c r="K275" s="62"/>
      <c r="L275" s="60"/>
    </row>
    <row r="276" spans="1:12" x14ac:dyDescent="0.25">
      <c r="A276" s="60"/>
      <c r="B276" s="60"/>
      <c r="C276" s="60"/>
      <c r="D276" s="60"/>
      <c r="E276" s="24"/>
      <c r="F276" s="24"/>
      <c r="G276" s="60"/>
      <c r="H276" s="63"/>
      <c r="I276" s="24"/>
      <c r="J276" s="24"/>
      <c r="K276" s="62"/>
      <c r="L276" s="60"/>
    </row>
    <row r="277" spans="1:12" x14ac:dyDescent="0.25">
      <c r="A277" s="60"/>
      <c r="B277" s="60"/>
      <c r="C277" s="60"/>
      <c r="D277" s="60"/>
      <c r="E277" s="24"/>
      <c r="F277" s="24"/>
      <c r="G277" s="60"/>
      <c r="H277" s="63"/>
      <c r="I277" s="24"/>
      <c r="J277" s="24"/>
      <c r="K277" s="62"/>
      <c r="L277" s="60"/>
    </row>
    <row r="278" spans="1:12" x14ac:dyDescent="0.25">
      <c r="A278" s="60"/>
      <c r="B278" s="60"/>
      <c r="C278" s="60"/>
      <c r="D278" s="60"/>
      <c r="E278" s="24"/>
      <c r="F278" s="24"/>
      <c r="G278" s="60"/>
      <c r="H278" s="63"/>
      <c r="I278" s="24"/>
      <c r="J278" s="24"/>
      <c r="K278" s="62"/>
      <c r="L278" s="60"/>
    </row>
    <row r="279" spans="1:12" x14ac:dyDescent="0.25">
      <c r="A279" s="60"/>
      <c r="B279" s="60"/>
      <c r="C279" s="60"/>
      <c r="D279" s="60"/>
      <c r="E279" s="24"/>
      <c r="F279" s="24"/>
      <c r="G279" s="60"/>
      <c r="H279" s="63"/>
      <c r="I279" s="24"/>
      <c r="J279" s="24"/>
      <c r="K279" s="62"/>
      <c r="L279" s="60"/>
    </row>
    <row r="280" spans="1:12" x14ac:dyDescent="0.25">
      <c r="A280" s="60"/>
      <c r="B280" s="60"/>
      <c r="C280" s="60"/>
      <c r="D280" s="60"/>
      <c r="E280" s="24"/>
      <c r="F280" s="24"/>
      <c r="G280" s="60"/>
      <c r="H280" s="63"/>
      <c r="I280" s="24"/>
      <c r="J280" s="24"/>
      <c r="K280" s="62"/>
      <c r="L280" s="60"/>
    </row>
    <row r="281" spans="1:12" x14ac:dyDescent="0.25">
      <c r="A281" s="60"/>
      <c r="B281" s="60"/>
      <c r="C281" s="60"/>
      <c r="D281" s="60"/>
      <c r="E281" s="24"/>
      <c r="F281" s="24"/>
      <c r="G281" s="60"/>
      <c r="H281" s="63"/>
      <c r="I281" s="24"/>
      <c r="J281" s="24"/>
      <c r="K281" s="62"/>
      <c r="L281" s="60"/>
    </row>
    <row r="282" spans="1:12" x14ac:dyDescent="0.25">
      <c r="A282" s="60"/>
      <c r="B282" s="60"/>
      <c r="C282" s="60"/>
      <c r="D282" s="60"/>
      <c r="E282" s="24"/>
      <c r="F282" s="24"/>
      <c r="G282" s="60"/>
      <c r="H282" s="63"/>
      <c r="I282" s="24"/>
      <c r="J282" s="24"/>
      <c r="K282" s="62"/>
      <c r="L282" s="60"/>
    </row>
    <row r="283" spans="1:12" x14ac:dyDescent="0.25">
      <c r="A283" s="60"/>
      <c r="B283" s="60"/>
      <c r="C283" s="60"/>
      <c r="D283" s="60"/>
      <c r="E283" s="24"/>
      <c r="F283" s="24"/>
      <c r="G283" s="60"/>
      <c r="H283" s="63"/>
      <c r="I283" s="24"/>
      <c r="J283" s="24"/>
      <c r="K283" s="62"/>
      <c r="L283" s="60"/>
    </row>
    <row r="284" spans="1:12" x14ac:dyDescent="0.25">
      <c r="A284" s="60"/>
      <c r="B284" s="60"/>
      <c r="C284" s="60"/>
      <c r="D284" s="60"/>
      <c r="E284" s="24"/>
      <c r="F284" s="24"/>
      <c r="G284" s="60"/>
      <c r="H284" s="63"/>
      <c r="I284" s="24"/>
      <c r="J284" s="24"/>
      <c r="K284" s="62"/>
      <c r="L284" s="60"/>
    </row>
    <row r="285" spans="1:12" x14ac:dyDescent="0.25">
      <c r="A285" s="60"/>
      <c r="B285" s="60"/>
      <c r="C285" s="60"/>
      <c r="D285" s="60"/>
      <c r="E285" s="24"/>
      <c r="F285" s="24"/>
      <c r="G285" s="60"/>
      <c r="H285" s="63"/>
      <c r="I285" s="24"/>
      <c r="J285" s="24"/>
      <c r="K285" s="62"/>
      <c r="L285" s="60"/>
    </row>
    <row r="286" spans="1:12" x14ac:dyDescent="0.25">
      <c r="A286" s="60"/>
      <c r="B286" s="60"/>
      <c r="C286" s="60"/>
      <c r="D286" s="60"/>
      <c r="E286" s="24"/>
      <c r="F286" s="24"/>
      <c r="G286" s="60"/>
      <c r="H286" s="63"/>
      <c r="I286" s="24"/>
      <c r="J286" s="24"/>
      <c r="K286" s="62"/>
      <c r="L286" s="60"/>
    </row>
    <row r="287" spans="1:12" x14ac:dyDescent="0.25">
      <c r="A287" s="60"/>
      <c r="B287" s="60"/>
      <c r="C287" s="60"/>
      <c r="D287" s="60"/>
      <c r="E287" s="24"/>
      <c r="F287" s="24"/>
      <c r="G287" s="60"/>
      <c r="H287" s="63"/>
      <c r="I287" s="24"/>
      <c r="J287" s="24"/>
      <c r="K287" s="62"/>
      <c r="L287" s="60"/>
    </row>
    <row r="288" spans="1:12" x14ac:dyDescent="0.25">
      <c r="A288" s="60"/>
      <c r="B288" s="60"/>
      <c r="C288" s="60"/>
      <c r="D288" s="60"/>
      <c r="E288" s="24"/>
      <c r="F288" s="24"/>
      <c r="G288" s="60"/>
      <c r="H288" s="63"/>
      <c r="I288" s="24"/>
      <c r="J288" s="24"/>
      <c r="K288" s="62"/>
      <c r="L288" s="60"/>
    </row>
    <row r="289" spans="1:12" x14ac:dyDescent="0.25">
      <c r="A289" s="60"/>
      <c r="B289" s="60"/>
      <c r="C289" s="60"/>
      <c r="D289" s="60"/>
      <c r="E289" s="24"/>
      <c r="F289" s="24"/>
      <c r="G289" s="60"/>
      <c r="H289" s="63"/>
      <c r="I289" s="24"/>
      <c r="J289" s="24"/>
      <c r="K289" s="62"/>
      <c r="L289" s="60"/>
    </row>
    <row r="290" spans="1:12" x14ac:dyDescent="0.25">
      <c r="A290" s="60"/>
      <c r="B290" s="60"/>
      <c r="C290" s="60"/>
      <c r="D290" s="60"/>
      <c r="E290" s="24"/>
      <c r="F290" s="24"/>
      <c r="G290" s="60"/>
      <c r="H290" s="63"/>
      <c r="I290" s="24"/>
      <c r="J290" s="24"/>
      <c r="K290" s="62"/>
      <c r="L290" s="60"/>
    </row>
    <row r="291" spans="1:12" x14ac:dyDescent="0.25">
      <c r="A291" s="60"/>
      <c r="B291" s="60"/>
      <c r="C291" s="60"/>
      <c r="D291" s="60"/>
      <c r="E291" s="24"/>
      <c r="F291" s="24"/>
      <c r="G291" s="60"/>
      <c r="H291" s="63"/>
      <c r="I291" s="24"/>
      <c r="J291" s="24"/>
      <c r="K291" s="62"/>
      <c r="L291" s="60"/>
    </row>
    <row r="292" spans="1:12" x14ac:dyDescent="0.25">
      <c r="A292" s="60"/>
      <c r="B292" s="60"/>
      <c r="C292" s="60"/>
      <c r="D292" s="60"/>
      <c r="E292" s="24"/>
      <c r="F292" s="24"/>
      <c r="G292" s="60"/>
      <c r="H292" s="63"/>
      <c r="I292" s="24"/>
      <c r="J292" s="24"/>
      <c r="K292" s="62"/>
      <c r="L292" s="60"/>
    </row>
    <row r="293" spans="1:12" x14ac:dyDescent="0.25">
      <c r="A293" s="60"/>
      <c r="B293" s="60"/>
      <c r="C293" s="60"/>
      <c r="D293" s="60"/>
      <c r="E293" s="24"/>
      <c r="F293" s="24"/>
      <c r="G293" s="60"/>
      <c r="H293" s="63"/>
      <c r="I293" s="24"/>
      <c r="J293" s="24"/>
      <c r="K293" s="62"/>
      <c r="L293" s="60"/>
    </row>
    <row r="294" spans="1:12" x14ac:dyDescent="0.25">
      <c r="A294" s="60"/>
      <c r="B294" s="60"/>
      <c r="C294" s="60"/>
      <c r="D294" s="60"/>
      <c r="E294" s="24"/>
      <c r="F294" s="24"/>
      <c r="G294" s="60"/>
      <c r="H294" s="63"/>
      <c r="I294" s="24"/>
      <c r="J294" s="24"/>
      <c r="K294" s="62"/>
      <c r="L294" s="60"/>
    </row>
    <row r="295" spans="1:12" x14ac:dyDescent="0.25">
      <c r="A295" s="60"/>
      <c r="B295" s="60"/>
      <c r="C295" s="60"/>
      <c r="D295" s="60"/>
      <c r="E295" s="24"/>
      <c r="F295" s="24"/>
      <c r="G295" s="60"/>
      <c r="H295" s="63"/>
      <c r="I295" s="24"/>
      <c r="J295" s="24"/>
      <c r="K295" s="62"/>
      <c r="L295" s="60"/>
    </row>
    <row r="296" spans="1:12" x14ac:dyDescent="0.25">
      <c r="A296" s="60"/>
      <c r="B296" s="60"/>
      <c r="C296" s="60"/>
      <c r="D296" s="60"/>
      <c r="E296" s="24"/>
      <c r="F296" s="24"/>
      <c r="G296" s="60"/>
      <c r="H296" s="63"/>
      <c r="I296" s="24"/>
      <c r="J296" s="24"/>
      <c r="K296" s="62"/>
      <c r="L296" s="60"/>
    </row>
    <row r="297" spans="1:12" x14ac:dyDescent="0.25">
      <c r="A297" s="60"/>
      <c r="B297" s="60"/>
      <c r="C297" s="60"/>
      <c r="D297" s="60"/>
      <c r="E297" s="24"/>
      <c r="F297" s="24"/>
      <c r="G297" s="60"/>
      <c r="H297" s="63"/>
      <c r="I297" s="24"/>
      <c r="J297" s="24"/>
      <c r="K297" s="62"/>
      <c r="L297" s="60"/>
    </row>
    <row r="298" spans="1:12" x14ac:dyDescent="0.25">
      <c r="A298" s="60"/>
      <c r="B298" s="60"/>
      <c r="C298" s="60"/>
      <c r="D298" s="60"/>
      <c r="E298" s="24"/>
      <c r="F298" s="24"/>
      <c r="G298" s="60"/>
      <c r="H298" s="63"/>
      <c r="I298" s="24"/>
      <c r="J298" s="24"/>
      <c r="K298" s="62"/>
      <c r="L298" s="60"/>
    </row>
    <row r="299" spans="1:12" x14ac:dyDescent="0.25">
      <c r="A299" s="60"/>
      <c r="B299" s="60"/>
      <c r="C299" s="60"/>
      <c r="D299" s="60"/>
      <c r="E299" s="24"/>
      <c r="F299" s="24"/>
      <c r="G299" s="60"/>
      <c r="H299" s="63"/>
      <c r="I299" s="24"/>
      <c r="J299" s="24"/>
      <c r="K299" s="62"/>
      <c r="L299" s="60"/>
    </row>
    <row r="300" spans="1:12" x14ac:dyDescent="0.25">
      <c r="A300" s="60"/>
      <c r="B300" s="60"/>
      <c r="C300" s="60"/>
      <c r="D300" s="60"/>
      <c r="E300" s="24"/>
      <c r="F300" s="24"/>
      <c r="G300" s="60"/>
      <c r="H300" s="63"/>
      <c r="I300" s="24"/>
      <c r="J300" s="24"/>
      <c r="K300" s="62"/>
      <c r="L300" s="60"/>
    </row>
    <row r="301" spans="1:12" x14ac:dyDescent="0.25">
      <c r="A301" s="60"/>
      <c r="B301" s="60"/>
      <c r="C301" s="60"/>
      <c r="D301" s="60"/>
      <c r="E301" s="24"/>
      <c r="F301" s="24"/>
      <c r="G301" s="60"/>
      <c r="H301" s="63"/>
      <c r="I301" s="24"/>
      <c r="J301" s="24"/>
      <c r="K301" s="62"/>
      <c r="L301" s="60"/>
    </row>
    <row r="302" spans="1:12" x14ac:dyDescent="0.25">
      <c r="A302" s="60"/>
      <c r="B302" s="60"/>
      <c r="C302" s="60"/>
      <c r="D302" s="60"/>
      <c r="E302" s="24"/>
      <c r="F302" s="24"/>
      <c r="G302" s="60"/>
      <c r="H302" s="63"/>
      <c r="I302" s="24"/>
      <c r="J302" s="24"/>
      <c r="K302" s="62"/>
      <c r="L302" s="60"/>
    </row>
    <row r="303" spans="1:12" x14ac:dyDescent="0.25">
      <c r="A303" s="60"/>
      <c r="B303" s="60"/>
      <c r="C303" s="60"/>
      <c r="D303" s="60"/>
      <c r="E303" s="24"/>
      <c r="F303" s="24"/>
      <c r="G303" s="60"/>
      <c r="H303" s="63"/>
      <c r="I303" s="24"/>
      <c r="J303" s="24"/>
      <c r="K303" s="62"/>
      <c r="L303" s="60"/>
    </row>
    <row r="304" spans="1:12" x14ac:dyDescent="0.25">
      <c r="A304" s="60"/>
      <c r="B304" s="60"/>
      <c r="C304" s="60"/>
      <c r="D304" s="60"/>
      <c r="E304" s="24"/>
      <c r="F304" s="24"/>
      <c r="G304" s="60"/>
      <c r="H304" s="63"/>
      <c r="I304" s="24"/>
      <c r="J304" s="24"/>
      <c r="K304" s="62"/>
      <c r="L304" s="60"/>
    </row>
    <row r="305" spans="1:12" x14ac:dyDescent="0.25">
      <c r="A305" s="60"/>
      <c r="B305" s="60"/>
      <c r="C305" s="60"/>
      <c r="D305" s="60"/>
      <c r="E305" s="24"/>
      <c r="F305" s="24"/>
      <c r="G305" s="60"/>
      <c r="H305" s="63"/>
      <c r="I305" s="24"/>
      <c r="J305" s="24"/>
      <c r="K305" s="62"/>
      <c r="L305" s="60"/>
    </row>
    <row r="306" spans="1:12" x14ac:dyDescent="0.25">
      <c r="A306" s="60"/>
      <c r="B306" s="60"/>
      <c r="C306" s="60"/>
      <c r="D306" s="60"/>
      <c r="E306" s="24"/>
      <c r="F306" s="24"/>
      <c r="G306" s="60"/>
      <c r="H306" s="63"/>
      <c r="I306" s="24"/>
      <c r="J306" s="24"/>
      <c r="K306" s="62"/>
      <c r="L306" s="60"/>
    </row>
    <row r="307" spans="1:12" x14ac:dyDescent="0.25">
      <c r="A307" s="60"/>
      <c r="B307" s="60"/>
      <c r="C307" s="60"/>
      <c r="D307" s="60"/>
      <c r="E307" s="24"/>
      <c r="F307" s="24"/>
      <c r="G307" s="60"/>
      <c r="H307" s="63"/>
      <c r="I307" s="24"/>
      <c r="J307" s="24"/>
      <c r="K307" s="62"/>
      <c r="L307" s="60"/>
    </row>
    <row r="308" spans="1:12" x14ac:dyDescent="0.25">
      <c r="A308" s="60"/>
      <c r="B308" s="60"/>
      <c r="C308" s="60"/>
      <c r="D308" s="60"/>
      <c r="E308" s="24"/>
      <c r="F308" s="24"/>
      <c r="G308" s="60"/>
      <c r="H308" s="63"/>
      <c r="I308" s="24"/>
      <c r="J308" s="24"/>
      <c r="K308" s="62"/>
      <c r="L308" s="60"/>
    </row>
    <row r="309" spans="1:12" x14ac:dyDescent="0.25">
      <c r="A309" s="60"/>
      <c r="B309" s="60"/>
      <c r="C309" s="60"/>
      <c r="D309" s="60"/>
      <c r="E309" s="24"/>
      <c r="F309" s="24"/>
      <c r="G309" s="60"/>
      <c r="H309" s="63"/>
      <c r="I309" s="24"/>
      <c r="J309" s="24"/>
      <c r="K309" s="62"/>
      <c r="L309" s="60"/>
    </row>
    <row r="310" spans="1:12" x14ac:dyDescent="0.25">
      <c r="A310" s="60"/>
      <c r="B310" s="60"/>
      <c r="C310" s="60"/>
      <c r="D310" s="60"/>
      <c r="E310" s="24"/>
      <c r="F310" s="24"/>
      <c r="G310" s="60"/>
      <c r="H310" s="63"/>
      <c r="I310" s="24"/>
      <c r="J310" s="24"/>
      <c r="K310" s="62"/>
      <c r="L310" s="60"/>
    </row>
    <row r="311" spans="1:12" x14ac:dyDescent="0.25">
      <c r="A311" s="60"/>
      <c r="B311" s="60"/>
      <c r="C311" s="60"/>
      <c r="D311" s="60"/>
      <c r="E311" s="24"/>
      <c r="F311" s="24"/>
      <c r="G311" s="60"/>
      <c r="H311" s="63"/>
      <c r="I311" s="24"/>
      <c r="J311" s="24"/>
      <c r="K311" s="62"/>
      <c r="L311" s="60"/>
    </row>
    <row r="312" spans="1:12" x14ac:dyDescent="0.25">
      <c r="A312" s="60"/>
      <c r="B312" s="60"/>
      <c r="C312" s="60"/>
      <c r="D312" s="60"/>
      <c r="E312" s="24"/>
      <c r="F312" s="24"/>
      <c r="G312" s="60"/>
      <c r="H312" s="63"/>
      <c r="I312" s="24"/>
      <c r="J312" s="24"/>
      <c r="K312" s="62"/>
      <c r="L312" s="60"/>
    </row>
    <row r="313" spans="1:12" x14ac:dyDescent="0.25">
      <c r="A313" s="60"/>
      <c r="B313" s="60"/>
      <c r="C313" s="60"/>
      <c r="D313" s="60"/>
      <c r="E313" s="24"/>
      <c r="F313" s="24"/>
      <c r="G313" s="60"/>
      <c r="H313" s="63"/>
      <c r="I313" s="24"/>
      <c r="J313" s="24"/>
      <c r="K313" s="62"/>
      <c r="L313" s="60"/>
    </row>
    <row r="314" spans="1:12" x14ac:dyDescent="0.25">
      <c r="A314" s="60"/>
      <c r="B314" s="60"/>
      <c r="C314" s="60"/>
      <c r="D314" s="60"/>
      <c r="E314" s="24"/>
      <c r="F314" s="24"/>
      <c r="G314" s="60"/>
      <c r="H314" s="63"/>
      <c r="I314" s="24"/>
      <c r="J314" s="24"/>
      <c r="K314" s="62"/>
      <c r="L314" s="60"/>
    </row>
    <row r="315" spans="1:12" x14ac:dyDescent="0.25">
      <c r="A315" s="60"/>
      <c r="B315" s="60"/>
      <c r="C315" s="60"/>
      <c r="D315" s="60"/>
      <c r="E315" s="24"/>
      <c r="F315" s="24"/>
      <c r="G315" s="60"/>
      <c r="H315" s="63"/>
      <c r="I315" s="24"/>
      <c r="J315" s="24"/>
      <c r="K315" s="62"/>
      <c r="L315" s="60"/>
    </row>
    <row r="316" spans="1:12" x14ac:dyDescent="0.25">
      <c r="A316" s="60"/>
      <c r="B316" s="60"/>
      <c r="C316" s="60"/>
      <c r="D316" s="60"/>
      <c r="E316" s="24"/>
      <c r="F316" s="24"/>
      <c r="G316" s="60"/>
      <c r="H316" s="63"/>
      <c r="I316" s="24"/>
      <c r="J316" s="24"/>
      <c r="K316" s="62"/>
      <c r="L316" s="60"/>
    </row>
    <row r="317" spans="1:12" x14ac:dyDescent="0.25">
      <c r="A317" s="60"/>
      <c r="B317" s="60"/>
      <c r="C317" s="60"/>
      <c r="D317" s="60"/>
      <c r="E317" s="24"/>
      <c r="F317" s="24"/>
      <c r="G317" s="60"/>
      <c r="H317" s="63"/>
      <c r="I317" s="24"/>
      <c r="J317" s="24"/>
      <c r="K317" s="62"/>
      <c r="L317" s="60"/>
    </row>
    <row r="318" spans="1:12" x14ac:dyDescent="0.25">
      <c r="A318" s="60"/>
      <c r="B318" s="60"/>
      <c r="C318" s="60"/>
      <c r="D318" s="60"/>
      <c r="E318" s="24"/>
      <c r="F318" s="24"/>
      <c r="G318" s="60"/>
      <c r="H318" s="63"/>
      <c r="I318" s="24"/>
      <c r="J318" s="24"/>
      <c r="K318" s="62"/>
      <c r="L318" s="60"/>
    </row>
    <row r="319" spans="1:12" x14ac:dyDescent="0.25">
      <c r="A319" s="60"/>
      <c r="B319" s="60"/>
      <c r="C319" s="60"/>
      <c r="D319" s="60"/>
      <c r="E319" s="24"/>
      <c r="F319" s="24"/>
      <c r="G319" s="60"/>
      <c r="H319" s="63"/>
      <c r="I319" s="24"/>
      <c r="J319" s="24"/>
      <c r="K319" s="62"/>
      <c r="L319" s="60"/>
    </row>
    <row r="320" spans="1:12" x14ac:dyDescent="0.25">
      <c r="A320" s="60"/>
      <c r="B320" s="60"/>
      <c r="C320" s="60"/>
      <c r="D320" s="60"/>
      <c r="E320" s="24"/>
      <c r="F320" s="24"/>
      <c r="G320" s="60"/>
      <c r="H320" s="63"/>
      <c r="I320" s="24"/>
      <c r="J320" s="24"/>
      <c r="K320" s="62"/>
      <c r="L320" s="60"/>
    </row>
    <row r="321" spans="1:12" x14ac:dyDescent="0.25">
      <c r="A321" s="60"/>
      <c r="B321" s="60"/>
      <c r="C321" s="60"/>
      <c r="D321" s="60"/>
      <c r="E321" s="24"/>
      <c r="F321" s="24"/>
      <c r="G321" s="60"/>
      <c r="H321" s="63"/>
      <c r="I321" s="24"/>
      <c r="J321" s="24"/>
      <c r="K321" s="62"/>
      <c r="L321" s="60"/>
    </row>
    <row r="322" spans="1:12" x14ac:dyDescent="0.25">
      <c r="A322" s="60"/>
      <c r="B322" s="60"/>
      <c r="C322" s="60"/>
      <c r="D322" s="60"/>
      <c r="E322" s="24"/>
      <c r="F322" s="24"/>
      <c r="G322" s="60"/>
      <c r="H322" s="63"/>
      <c r="I322" s="24"/>
      <c r="J322" s="24"/>
      <c r="K322" s="62"/>
      <c r="L322" s="60"/>
    </row>
    <row r="323" spans="1:12" x14ac:dyDescent="0.25">
      <c r="A323" s="60"/>
      <c r="B323" s="60"/>
      <c r="C323" s="60"/>
      <c r="D323" s="60"/>
      <c r="E323" s="24"/>
      <c r="F323" s="24"/>
      <c r="G323" s="60"/>
      <c r="H323" s="63"/>
      <c r="I323" s="24"/>
      <c r="J323" s="24"/>
      <c r="K323" s="62"/>
      <c r="L323" s="60"/>
    </row>
    <row r="324" spans="1:12" x14ac:dyDescent="0.25">
      <c r="A324" s="60"/>
      <c r="B324" s="60"/>
      <c r="C324" s="60"/>
      <c r="D324" s="60"/>
      <c r="E324" s="24"/>
      <c r="F324" s="24"/>
      <c r="G324" s="60"/>
      <c r="H324" s="63"/>
      <c r="I324" s="24"/>
      <c r="J324" s="24"/>
      <c r="K324" s="62"/>
      <c r="L324" s="60"/>
    </row>
    <row r="325" spans="1:12" x14ac:dyDescent="0.25">
      <c r="A325" s="60"/>
      <c r="B325" s="60"/>
      <c r="C325" s="60"/>
      <c r="D325" s="60"/>
      <c r="E325" s="24"/>
      <c r="F325" s="24"/>
      <c r="G325" s="60"/>
      <c r="H325" s="63"/>
      <c r="I325" s="24"/>
      <c r="J325" s="24"/>
      <c r="K325" s="62"/>
      <c r="L325" s="60"/>
    </row>
    <row r="326" spans="1:12" x14ac:dyDescent="0.25">
      <c r="A326" s="60"/>
      <c r="B326" s="60"/>
      <c r="C326" s="60"/>
      <c r="D326" s="60"/>
      <c r="E326" s="24"/>
      <c r="F326" s="24"/>
      <c r="G326" s="60"/>
      <c r="H326" s="63"/>
      <c r="I326" s="24"/>
      <c r="J326" s="24"/>
      <c r="K326" s="62"/>
      <c r="L326" s="60"/>
    </row>
    <row r="327" spans="1:12" x14ac:dyDescent="0.25">
      <c r="A327" s="60"/>
      <c r="B327" s="60"/>
      <c r="C327" s="60"/>
      <c r="D327" s="60"/>
      <c r="E327" s="24"/>
      <c r="F327" s="24"/>
      <c r="G327" s="60"/>
      <c r="H327" s="63"/>
      <c r="I327" s="24"/>
      <c r="J327" s="24"/>
      <c r="K327" s="62"/>
      <c r="L327" s="60"/>
    </row>
    <row r="328" spans="1:12" x14ac:dyDescent="0.25">
      <c r="A328" s="60"/>
      <c r="B328" s="60"/>
      <c r="C328" s="60"/>
      <c r="D328" s="60"/>
      <c r="E328" s="24"/>
      <c r="F328" s="24"/>
      <c r="G328" s="60"/>
      <c r="H328" s="63"/>
      <c r="I328" s="24"/>
      <c r="J328" s="24"/>
      <c r="K328" s="62"/>
      <c r="L328" s="60"/>
    </row>
    <row r="329" spans="1:12" x14ac:dyDescent="0.25">
      <c r="A329" s="60"/>
      <c r="B329" s="60"/>
      <c r="C329" s="60"/>
      <c r="D329" s="60"/>
      <c r="E329" s="24"/>
      <c r="F329" s="24"/>
      <c r="G329" s="60"/>
      <c r="H329" s="63"/>
      <c r="I329" s="24"/>
      <c r="J329" s="24"/>
      <c r="K329" s="62"/>
      <c r="L329" s="60"/>
    </row>
    <row r="330" spans="1:12" x14ac:dyDescent="0.25">
      <c r="A330" s="60"/>
      <c r="B330" s="60"/>
      <c r="C330" s="60"/>
      <c r="D330" s="60"/>
      <c r="E330" s="24"/>
      <c r="F330" s="24"/>
      <c r="G330" s="60"/>
      <c r="H330" s="63"/>
      <c r="I330" s="24"/>
      <c r="J330" s="24"/>
      <c r="K330" s="62"/>
      <c r="L330" s="60"/>
    </row>
    <row r="331" spans="1:12" x14ac:dyDescent="0.25">
      <c r="A331" s="60"/>
      <c r="B331" s="60"/>
      <c r="C331" s="60"/>
      <c r="D331" s="60"/>
      <c r="E331" s="24"/>
      <c r="F331" s="24"/>
      <c r="G331" s="60"/>
      <c r="H331" s="63"/>
      <c r="I331" s="24"/>
      <c r="J331" s="24"/>
      <c r="K331" s="62"/>
      <c r="L331" s="60"/>
    </row>
    <row r="332" spans="1:12" x14ac:dyDescent="0.25">
      <c r="A332" s="60"/>
      <c r="B332" s="60"/>
      <c r="C332" s="60"/>
      <c r="D332" s="60"/>
      <c r="E332" s="24"/>
      <c r="F332" s="24"/>
      <c r="G332" s="60"/>
      <c r="H332" s="63"/>
      <c r="I332" s="24"/>
      <c r="J332" s="24"/>
      <c r="K332" s="62"/>
      <c r="L332" s="60"/>
    </row>
    <row r="333" spans="1:12" x14ac:dyDescent="0.25">
      <c r="A333" s="60"/>
      <c r="B333" s="60"/>
      <c r="C333" s="60"/>
      <c r="D333" s="60"/>
      <c r="E333" s="24"/>
      <c r="F333" s="24"/>
      <c r="G333" s="60"/>
      <c r="H333" s="63"/>
      <c r="I333" s="24"/>
      <c r="J333" s="24"/>
      <c r="K333" s="62"/>
      <c r="L333" s="60"/>
    </row>
    <row r="334" spans="1:12" x14ac:dyDescent="0.25">
      <c r="A334" s="60"/>
      <c r="B334" s="60"/>
      <c r="C334" s="60"/>
      <c r="D334" s="60"/>
      <c r="E334" s="24"/>
      <c r="F334" s="24"/>
      <c r="G334" s="60"/>
      <c r="H334" s="63"/>
      <c r="I334" s="24"/>
      <c r="J334" s="24"/>
      <c r="K334" s="62"/>
      <c r="L334" s="60"/>
    </row>
    <row r="335" spans="1:12" x14ac:dyDescent="0.25">
      <c r="A335" s="60"/>
      <c r="B335" s="60"/>
      <c r="C335" s="60"/>
      <c r="D335" s="60"/>
      <c r="E335" s="24"/>
      <c r="F335" s="24"/>
      <c r="G335" s="60"/>
      <c r="H335" s="63"/>
      <c r="I335" s="24"/>
      <c r="J335" s="24"/>
      <c r="K335" s="62"/>
      <c r="L335" s="60"/>
    </row>
    <row r="336" spans="1:12" x14ac:dyDescent="0.25">
      <c r="A336" s="60"/>
      <c r="B336" s="60"/>
      <c r="C336" s="60"/>
      <c r="D336" s="60"/>
      <c r="E336" s="24"/>
      <c r="F336" s="24"/>
      <c r="G336" s="60"/>
      <c r="H336" s="63"/>
      <c r="I336" s="24"/>
      <c r="J336" s="24"/>
      <c r="K336" s="62"/>
      <c r="L336" s="60"/>
    </row>
    <row r="337" spans="1:12" x14ac:dyDescent="0.25">
      <c r="A337" s="60"/>
      <c r="B337" s="60"/>
      <c r="C337" s="60"/>
      <c r="D337" s="60"/>
      <c r="E337" s="24"/>
      <c r="F337" s="24"/>
      <c r="G337" s="60"/>
      <c r="H337" s="63"/>
      <c r="I337" s="24"/>
      <c r="J337" s="24"/>
      <c r="K337" s="62"/>
      <c r="L337" s="60"/>
    </row>
    <row r="338" spans="1:12" x14ac:dyDescent="0.25">
      <c r="A338" s="60"/>
      <c r="B338" s="60"/>
      <c r="C338" s="60"/>
      <c r="D338" s="60"/>
      <c r="E338" s="24"/>
      <c r="F338" s="24"/>
      <c r="G338" s="60"/>
      <c r="H338" s="63"/>
      <c r="I338" s="24"/>
      <c r="J338" s="24"/>
      <c r="K338" s="62"/>
      <c r="L338" s="60"/>
    </row>
    <row r="339" spans="1:12" x14ac:dyDescent="0.25">
      <c r="A339" s="60"/>
      <c r="B339" s="60"/>
      <c r="C339" s="60"/>
      <c r="D339" s="60"/>
      <c r="E339" s="24"/>
      <c r="F339" s="24"/>
      <c r="G339" s="60"/>
      <c r="H339" s="63"/>
      <c r="I339" s="24"/>
      <c r="J339" s="24"/>
      <c r="K339" s="62"/>
      <c r="L339" s="60"/>
    </row>
    <row r="340" spans="1:12" x14ac:dyDescent="0.25">
      <c r="A340" s="60"/>
      <c r="B340" s="60"/>
      <c r="C340" s="60"/>
      <c r="D340" s="60"/>
      <c r="E340" s="24"/>
      <c r="F340" s="24"/>
      <c r="G340" s="60"/>
      <c r="H340" s="63"/>
      <c r="I340" s="24"/>
      <c r="J340" s="24"/>
      <c r="K340" s="62"/>
      <c r="L340" s="60"/>
    </row>
    <row r="341" spans="1:12" x14ac:dyDescent="0.25">
      <c r="A341" s="60"/>
      <c r="B341" s="60"/>
      <c r="C341" s="60"/>
      <c r="D341" s="60"/>
      <c r="E341" s="24"/>
      <c r="F341" s="24"/>
      <c r="G341" s="60"/>
      <c r="H341" s="63"/>
      <c r="I341" s="24"/>
      <c r="J341" s="24"/>
      <c r="K341" s="62"/>
      <c r="L341" s="60"/>
    </row>
    <row r="342" spans="1:12" x14ac:dyDescent="0.25">
      <c r="A342" s="60"/>
      <c r="B342" s="60"/>
      <c r="C342" s="60"/>
      <c r="D342" s="60"/>
      <c r="E342" s="24"/>
      <c r="F342" s="24"/>
      <c r="G342" s="60"/>
      <c r="H342" s="63"/>
      <c r="I342" s="24"/>
      <c r="J342" s="24"/>
      <c r="K342" s="62"/>
      <c r="L342" s="60"/>
    </row>
    <row r="343" spans="1:12" x14ac:dyDescent="0.25">
      <c r="A343" s="60"/>
      <c r="B343" s="60"/>
      <c r="C343" s="60"/>
      <c r="D343" s="60"/>
      <c r="E343" s="24"/>
      <c r="F343" s="24"/>
      <c r="G343" s="60"/>
      <c r="H343" s="63"/>
      <c r="I343" s="24"/>
      <c r="J343" s="24"/>
      <c r="K343" s="62"/>
      <c r="L343" s="60"/>
    </row>
    <row r="344" spans="1:12" x14ac:dyDescent="0.25">
      <c r="A344" s="60"/>
      <c r="B344" s="60"/>
      <c r="C344" s="60"/>
      <c r="D344" s="60"/>
      <c r="E344" s="24"/>
      <c r="F344" s="24"/>
      <c r="G344" s="60"/>
      <c r="H344" s="63"/>
      <c r="I344" s="24"/>
      <c r="J344" s="24"/>
      <c r="K344" s="62"/>
      <c r="L344" s="60"/>
    </row>
    <row r="345" spans="1:12" x14ac:dyDescent="0.25">
      <c r="A345" s="60"/>
      <c r="B345" s="60"/>
      <c r="C345" s="60"/>
      <c r="D345" s="60"/>
      <c r="E345" s="24"/>
      <c r="F345" s="24"/>
      <c r="G345" s="60"/>
      <c r="H345" s="63"/>
      <c r="I345" s="24"/>
      <c r="J345" s="24"/>
      <c r="K345" s="62"/>
      <c r="L345" s="60"/>
    </row>
    <row r="346" spans="1:12" x14ac:dyDescent="0.25">
      <c r="A346" s="60"/>
      <c r="B346" s="60"/>
      <c r="C346" s="60"/>
      <c r="D346" s="60"/>
      <c r="E346" s="24"/>
      <c r="F346" s="24"/>
      <c r="G346" s="60"/>
      <c r="H346" s="63"/>
      <c r="I346" s="24"/>
      <c r="J346" s="24"/>
      <c r="K346" s="62"/>
      <c r="L346" s="60"/>
    </row>
    <row r="347" spans="1:12" x14ac:dyDescent="0.25">
      <c r="A347" s="60"/>
      <c r="B347" s="60"/>
      <c r="C347" s="60"/>
      <c r="D347" s="60"/>
      <c r="E347" s="24"/>
      <c r="F347" s="24"/>
      <c r="G347" s="60"/>
      <c r="H347" s="63"/>
      <c r="I347" s="24"/>
      <c r="J347" s="24"/>
      <c r="K347" s="62"/>
      <c r="L347" s="60"/>
    </row>
    <row r="348" spans="1:12" x14ac:dyDescent="0.25">
      <c r="A348" s="60"/>
      <c r="B348" s="60"/>
      <c r="C348" s="60"/>
      <c r="D348" s="60"/>
      <c r="E348" s="24"/>
      <c r="F348" s="24"/>
      <c r="G348" s="60"/>
      <c r="H348" s="63"/>
      <c r="I348" s="24"/>
      <c r="J348" s="24"/>
      <c r="K348" s="62"/>
      <c r="L348" s="60"/>
    </row>
    <row r="349" spans="1:12" x14ac:dyDescent="0.25">
      <c r="A349" s="60"/>
      <c r="B349" s="60"/>
      <c r="C349" s="60"/>
      <c r="D349" s="60"/>
      <c r="E349" s="24"/>
      <c r="F349" s="24"/>
      <c r="G349" s="60"/>
      <c r="H349" s="63"/>
      <c r="I349" s="24"/>
      <c r="J349" s="24"/>
      <c r="K349" s="62"/>
      <c r="L349" s="60"/>
    </row>
    <row r="350" spans="1:12" x14ac:dyDescent="0.25">
      <c r="A350" s="60"/>
      <c r="B350" s="60"/>
      <c r="C350" s="60"/>
      <c r="D350" s="60"/>
      <c r="E350" s="24"/>
      <c r="F350" s="24"/>
      <c r="G350" s="60"/>
      <c r="H350" s="63"/>
      <c r="I350" s="24"/>
      <c r="J350" s="24"/>
      <c r="K350" s="62"/>
      <c r="L350" s="60"/>
    </row>
    <row r="351" spans="1:12" x14ac:dyDescent="0.25">
      <c r="A351" s="60"/>
      <c r="B351" s="60"/>
      <c r="C351" s="60"/>
      <c r="D351" s="60"/>
      <c r="E351" s="24"/>
      <c r="F351" s="24"/>
      <c r="G351" s="60"/>
      <c r="H351" s="63"/>
      <c r="I351" s="24"/>
      <c r="J351" s="24"/>
      <c r="K351" s="62"/>
      <c r="L351" s="60"/>
    </row>
    <row r="352" spans="1:12" x14ac:dyDescent="0.25">
      <c r="A352" s="60"/>
      <c r="B352" s="60"/>
      <c r="C352" s="60"/>
      <c r="D352" s="60"/>
      <c r="E352" s="24"/>
      <c r="F352" s="24"/>
      <c r="G352" s="60"/>
      <c r="H352" s="63"/>
      <c r="I352" s="24"/>
      <c r="J352" s="24"/>
      <c r="K352" s="62"/>
      <c r="L352" s="60"/>
    </row>
    <row r="353" spans="1:12" x14ac:dyDescent="0.25">
      <c r="A353" s="60"/>
      <c r="B353" s="60"/>
      <c r="C353" s="60"/>
      <c r="D353" s="60"/>
      <c r="E353" s="24"/>
      <c r="F353" s="24"/>
      <c r="G353" s="60"/>
      <c r="H353" s="63"/>
      <c r="I353" s="24"/>
      <c r="J353" s="24"/>
      <c r="K353" s="62"/>
      <c r="L353" s="60"/>
    </row>
    <row r="354" spans="1:12" x14ac:dyDescent="0.25">
      <c r="A354" s="60"/>
      <c r="B354" s="60"/>
      <c r="C354" s="60"/>
      <c r="D354" s="60"/>
      <c r="E354" s="24"/>
      <c r="F354" s="24"/>
      <c r="G354" s="60"/>
      <c r="H354" s="63"/>
      <c r="I354" s="24"/>
      <c r="J354" s="24"/>
      <c r="K354" s="62"/>
      <c r="L354" s="60"/>
    </row>
    <row r="355" spans="1:12" x14ac:dyDescent="0.25">
      <c r="A355" s="60"/>
      <c r="B355" s="60"/>
      <c r="C355" s="60"/>
      <c r="D355" s="60"/>
      <c r="E355" s="24"/>
      <c r="F355" s="24"/>
      <c r="G355" s="60"/>
      <c r="H355" s="63"/>
      <c r="I355" s="24"/>
      <c r="J355" s="24"/>
      <c r="K355" s="62"/>
      <c r="L355" s="60"/>
    </row>
    <row r="356" spans="1:12" x14ac:dyDescent="0.25">
      <c r="A356" s="60"/>
      <c r="B356" s="60"/>
      <c r="C356" s="60"/>
      <c r="D356" s="60"/>
      <c r="E356" s="24"/>
      <c r="F356" s="24"/>
      <c r="G356" s="60"/>
      <c r="H356" s="63"/>
      <c r="I356" s="24"/>
      <c r="J356" s="24"/>
      <c r="K356" s="62"/>
      <c r="L356" s="60"/>
    </row>
    <row r="357" spans="1:12" x14ac:dyDescent="0.25">
      <c r="A357" s="60"/>
      <c r="B357" s="60"/>
      <c r="C357" s="60"/>
      <c r="D357" s="60"/>
      <c r="E357" s="24"/>
      <c r="F357" s="24"/>
      <c r="G357" s="60"/>
      <c r="H357" s="63"/>
      <c r="I357" s="24"/>
      <c r="J357" s="24"/>
      <c r="K357" s="62"/>
      <c r="L357" s="60"/>
    </row>
    <row r="358" spans="1:12" x14ac:dyDescent="0.25">
      <c r="A358" s="60"/>
      <c r="B358" s="60"/>
      <c r="C358" s="60"/>
      <c r="D358" s="60"/>
      <c r="E358" s="24"/>
      <c r="F358" s="24"/>
      <c r="G358" s="60"/>
      <c r="H358" s="63"/>
      <c r="I358" s="24"/>
      <c r="J358" s="24"/>
      <c r="K358" s="62"/>
      <c r="L358" s="60"/>
    </row>
    <row r="359" spans="1:12" x14ac:dyDescent="0.25">
      <c r="A359" s="60"/>
      <c r="B359" s="60"/>
      <c r="C359" s="60"/>
      <c r="D359" s="60"/>
      <c r="E359" s="24"/>
      <c r="F359" s="24"/>
      <c r="G359" s="60"/>
      <c r="H359" s="63"/>
      <c r="I359" s="24"/>
      <c r="J359" s="24"/>
      <c r="K359" s="62"/>
      <c r="L359" s="60"/>
    </row>
    <row r="360" spans="1:12" x14ac:dyDescent="0.25">
      <c r="A360" s="60"/>
      <c r="B360" s="60"/>
      <c r="C360" s="60"/>
      <c r="D360" s="60"/>
      <c r="E360" s="24"/>
      <c r="F360" s="24"/>
      <c r="G360" s="60"/>
      <c r="H360" s="63"/>
      <c r="I360" s="24"/>
      <c r="J360" s="24"/>
      <c r="K360" s="62"/>
      <c r="L360" s="60"/>
    </row>
    <row r="361" spans="1:12" x14ac:dyDescent="0.25">
      <c r="A361" s="60"/>
      <c r="B361" s="60"/>
      <c r="C361" s="60"/>
      <c r="D361" s="60"/>
      <c r="E361" s="24"/>
      <c r="F361" s="24"/>
      <c r="G361" s="60"/>
      <c r="H361" s="63"/>
      <c r="I361" s="24"/>
      <c r="J361" s="24"/>
      <c r="K361" s="62"/>
      <c r="L361" s="60"/>
    </row>
    <row r="362" spans="1:12" x14ac:dyDescent="0.25">
      <c r="A362" s="60"/>
      <c r="B362" s="60"/>
      <c r="C362" s="60"/>
      <c r="D362" s="60"/>
      <c r="E362" s="24"/>
      <c r="F362" s="24"/>
      <c r="G362" s="60"/>
      <c r="H362" s="63"/>
      <c r="I362" s="24"/>
      <c r="J362" s="24"/>
      <c r="K362" s="62"/>
      <c r="L362" s="60"/>
    </row>
    <row r="363" spans="1:12" x14ac:dyDescent="0.25">
      <c r="A363" s="60"/>
      <c r="B363" s="60"/>
      <c r="C363" s="60"/>
      <c r="D363" s="60"/>
      <c r="E363" s="24"/>
      <c r="F363" s="24"/>
      <c r="G363" s="60"/>
      <c r="H363" s="63"/>
      <c r="I363" s="24"/>
      <c r="J363" s="24"/>
      <c r="K363" s="62"/>
      <c r="L363" s="60"/>
    </row>
    <row r="364" spans="1:12" x14ac:dyDescent="0.25">
      <c r="A364" s="60"/>
      <c r="B364" s="60"/>
      <c r="C364" s="60"/>
      <c r="D364" s="60"/>
      <c r="E364" s="24"/>
      <c r="F364" s="24"/>
      <c r="G364" s="60"/>
      <c r="H364" s="63"/>
      <c r="I364" s="24"/>
      <c r="J364" s="24"/>
      <c r="K364" s="62"/>
      <c r="L364" s="60"/>
    </row>
    <row r="365" spans="1:12" x14ac:dyDescent="0.25">
      <c r="A365" s="60"/>
      <c r="B365" s="60"/>
      <c r="C365" s="60"/>
      <c r="D365" s="60"/>
      <c r="E365" s="24"/>
      <c r="F365" s="24"/>
      <c r="G365" s="60"/>
      <c r="H365" s="63"/>
      <c r="I365" s="24"/>
      <c r="J365" s="24"/>
      <c r="K365" s="62"/>
      <c r="L365" s="60"/>
    </row>
    <row r="366" spans="1:12" x14ac:dyDescent="0.25">
      <c r="A366" s="60"/>
      <c r="B366" s="60"/>
      <c r="C366" s="60"/>
      <c r="D366" s="60"/>
      <c r="E366" s="24"/>
      <c r="F366" s="24"/>
      <c r="G366" s="60"/>
      <c r="H366" s="63"/>
      <c r="I366" s="24"/>
      <c r="J366" s="24"/>
      <c r="K366" s="62"/>
      <c r="L366" s="60"/>
    </row>
    <row r="367" spans="1:12" x14ac:dyDescent="0.25">
      <c r="A367" s="60"/>
      <c r="B367" s="60"/>
      <c r="C367" s="60"/>
      <c r="D367" s="60"/>
      <c r="E367" s="24"/>
      <c r="F367" s="24"/>
      <c r="G367" s="60"/>
      <c r="H367" s="63"/>
      <c r="I367" s="24"/>
      <c r="J367" s="24"/>
      <c r="K367" s="62"/>
      <c r="L367" s="60"/>
    </row>
    <row r="368" spans="1:12" x14ac:dyDescent="0.25">
      <c r="A368" s="60"/>
      <c r="B368" s="60"/>
      <c r="C368" s="60"/>
      <c r="D368" s="60"/>
      <c r="E368" s="24"/>
      <c r="F368" s="24"/>
      <c r="G368" s="60"/>
      <c r="H368" s="63"/>
      <c r="I368" s="24"/>
      <c r="J368" s="24"/>
      <c r="K368" s="62"/>
      <c r="L368" s="60"/>
    </row>
    <row r="369" spans="1:12" x14ac:dyDescent="0.25">
      <c r="A369" s="60"/>
      <c r="B369" s="60"/>
      <c r="C369" s="60"/>
      <c r="D369" s="60"/>
      <c r="E369" s="24"/>
      <c r="F369" s="24"/>
      <c r="G369" s="60"/>
      <c r="H369" s="63"/>
      <c r="I369" s="24"/>
      <c r="J369" s="24"/>
      <c r="K369" s="62"/>
      <c r="L369" s="60"/>
    </row>
    <row r="370" spans="1:12" x14ac:dyDescent="0.25">
      <c r="A370" s="60"/>
      <c r="B370" s="60"/>
      <c r="C370" s="60"/>
      <c r="D370" s="60"/>
      <c r="E370" s="24"/>
      <c r="F370" s="24"/>
      <c r="G370" s="60"/>
      <c r="H370" s="63"/>
      <c r="I370" s="24"/>
      <c r="J370" s="24"/>
      <c r="K370" s="62"/>
      <c r="L370" s="60"/>
    </row>
    <row r="371" spans="1:12" x14ac:dyDescent="0.25">
      <c r="A371" s="60"/>
      <c r="B371" s="60"/>
      <c r="C371" s="60"/>
      <c r="D371" s="60"/>
      <c r="E371" s="24"/>
      <c r="F371" s="24"/>
      <c r="G371" s="60"/>
      <c r="H371" s="63"/>
      <c r="I371" s="24"/>
      <c r="J371" s="24"/>
      <c r="K371" s="62"/>
      <c r="L371" s="60"/>
    </row>
    <row r="372" spans="1:12" x14ac:dyDescent="0.25">
      <c r="A372" s="60"/>
      <c r="B372" s="60"/>
      <c r="C372" s="60"/>
      <c r="D372" s="60"/>
      <c r="E372" s="24"/>
      <c r="F372" s="24"/>
      <c r="G372" s="60"/>
      <c r="H372" s="63"/>
      <c r="I372" s="24"/>
      <c r="J372" s="24"/>
      <c r="K372" s="62"/>
      <c r="L372" s="60"/>
    </row>
    <row r="373" spans="1:12" x14ac:dyDescent="0.25">
      <c r="A373" s="60"/>
      <c r="B373" s="60"/>
      <c r="C373" s="60"/>
      <c r="D373" s="60"/>
      <c r="E373" s="24"/>
      <c r="F373" s="24"/>
      <c r="G373" s="60"/>
      <c r="H373" s="63"/>
      <c r="I373" s="24"/>
      <c r="J373" s="24"/>
      <c r="K373" s="62"/>
      <c r="L373" s="60"/>
    </row>
    <row r="374" spans="1:12" x14ac:dyDescent="0.25">
      <c r="A374" s="60"/>
      <c r="B374" s="60"/>
      <c r="C374" s="60"/>
      <c r="D374" s="60"/>
      <c r="E374" s="24"/>
      <c r="F374" s="24"/>
      <c r="G374" s="60"/>
      <c r="H374" s="63"/>
      <c r="I374" s="24"/>
      <c r="J374" s="24"/>
      <c r="K374" s="62"/>
      <c r="L374" s="60"/>
    </row>
    <row r="375" spans="1:12" x14ac:dyDescent="0.25">
      <c r="A375" s="60"/>
      <c r="B375" s="60"/>
      <c r="C375" s="60"/>
      <c r="D375" s="60"/>
      <c r="E375" s="24"/>
      <c r="F375" s="24"/>
      <c r="G375" s="60"/>
      <c r="H375" s="63"/>
      <c r="I375" s="24"/>
      <c r="J375" s="24"/>
      <c r="K375" s="62"/>
      <c r="L375" s="60"/>
    </row>
    <row r="376" spans="1:12" x14ac:dyDescent="0.25">
      <c r="A376" s="60"/>
      <c r="B376" s="60"/>
      <c r="C376" s="60"/>
      <c r="D376" s="60"/>
      <c r="E376" s="24"/>
      <c r="F376" s="24"/>
      <c r="G376" s="60"/>
      <c r="H376" s="63"/>
      <c r="I376" s="24"/>
      <c r="J376" s="24"/>
      <c r="K376" s="62"/>
      <c r="L376" s="60"/>
    </row>
    <row r="377" spans="1:12" x14ac:dyDescent="0.25">
      <c r="A377" s="60"/>
      <c r="B377" s="60"/>
      <c r="C377" s="60"/>
      <c r="D377" s="60"/>
      <c r="E377" s="24"/>
      <c r="F377" s="24"/>
      <c r="G377" s="60"/>
      <c r="H377" s="63"/>
      <c r="I377" s="24"/>
      <c r="J377" s="24"/>
      <c r="K377" s="62"/>
      <c r="L377" s="60"/>
    </row>
    <row r="378" spans="1:12" x14ac:dyDescent="0.25">
      <c r="A378" s="60"/>
      <c r="B378" s="60"/>
      <c r="C378" s="60"/>
      <c r="D378" s="60"/>
      <c r="E378" s="24"/>
      <c r="F378" s="24"/>
      <c r="G378" s="60"/>
      <c r="H378" s="63"/>
      <c r="I378" s="24"/>
      <c r="J378" s="24"/>
      <c r="K378" s="62"/>
      <c r="L378" s="60"/>
    </row>
    <row r="379" spans="1:12" x14ac:dyDescent="0.25">
      <c r="A379" s="60"/>
      <c r="B379" s="60"/>
      <c r="C379" s="60"/>
      <c r="D379" s="60"/>
      <c r="E379" s="24"/>
      <c r="F379" s="24"/>
      <c r="G379" s="60"/>
      <c r="H379" s="63"/>
      <c r="I379" s="24"/>
      <c r="J379" s="24"/>
      <c r="K379" s="62"/>
      <c r="L379" s="60"/>
    </row>
    <row r="380" spans="1:12" x14ac:dyDescent="0.25">
      <c r="A380" s="60"/>
      <c r="B380" s="60"/>
      <c r="C380" s="60"/>
      <c r="D380" s="60"/>
      <c r="E380" s="24"/>
      <c r="F380" s="24"/>
      <c r="G380" s="60"/>
      <c r="H380" s="63"/>
      <c r="I380" s="24"/>
      <c r="J380" s="24"/>
      <c r="K380" s="62"/>
      <c r="L380" s="60"/>
    </row>
    <row r="381" spans="1:12" x14ac:dyDescent="0.25">
      <c r="A381" s="60"/>
      <c r="B381" s="60"/>
      <c r="C381" s="60"/>
      <c r="D381" s="60"/>
      <c r="E381" s="24"/>
      <c r="F381" s="24"/>
      <c r="G381" s="60"/>
      <c r="H381" s="63"/>
      <c r="I381" s="24"/>
      <c r="J381" s="24"/>
      <c r="K381" s="62"/>
      <c r="L381" s="60"/>
    </row>
    <row r="382" spans="1:12" x14ac:dyDescent="0.25">
      <c r="A382" s="60"/>
      <c r="B382" s="60"/>
      <c r="C382" s="60"/>
      <c r="D382" s="60"/>
      <c r="E382" s="24"/>
      <c r="F382" s="24"/>
      <c r="G382" s="60"/>
      <c r="H382" s="63"/>
      <c r="I382" s="24"/>
      <c r="J382" s="24"/>
      <c r="K382" s="62"/>
      <c r="L382" s="60"/>
    </row>
    <row r="383" spans="1:12" x14ac:dyDescent="0.25">
      <c r="A383" s="60"/>
      <c r="B383" s="60"/>
      <c r="C383" s="60"/>
      <c r="D383" s="60"/>
      <c r="E383" s="24"/>
      <c r="F383" s="24"/>
      <c r="G383" s="60"/>
      <c r="H383" s="63"/>
      <c r="I383" s="24"/>
      <c r="J383" s="24"/>
      <c r="K383" s="62"/>
      <c r="L383" s="60"/>
    </row>
    <row r="384" spans="1:12" x14ac:dyDescent="0.25">
      <c r="A384" s="60"/>
      <c r="B384" s="60"/>
      <c r="C384" s="60"/>
      <c r="D384" s="60"/>
      <c r="E384" s="24"/>
      <c r="F384" s="24"/>
      <c r="G384" s="60"/>
      <c r="H384" s="63"/>
      <c r="I384" s="24"/>
      <c r="J384" s="24"/>
      <c r="K384" s="62"/>
      <c r="L384" s="60"/>
    </row>
    <row r="385" spans="1:12" x14ac:dyDescent="0.25">
      <c r="A385" s="60"/>
      <c r="B385" s="60"/>
      <c r="C385" s="60"/>
      <c r="D385" s="60"/>
      <c r="E385" s="24"/>
      <c r="F385" s="24"/>
      <c r="G385" s="60"/>
      <c r="H385" s="63"/>
      <c r="I385" s="24"/>
      <c r="J385" s="24"/>
      <c r="K385" s="62"/>
      <c r="L385" s="60"/>
    </row>
    <row r="386" spans="1:12" x14ac:dyDescent="0.25">
      <c r="A386" s="60"/>
      <c r="B386" s="60"/>
      <c r="C386" s="60"/>
      <c r="D386" s="60"/>
      <c r="E386" s="24"/>
      <c r="F386" s="24"/>
      <c r="G386" s="60"/>
      <c r="H386" s="63"/>
      <c r="I386" s="24"/>
      <c r="J386" s="24"/>
      <c r="K386" s="62"/>
      <c r="L386" s="60"/>
    </row>
    <row r="387" spans="1:12" x14ac:dyDescent="0.25">
      <c r="A387" s="60"/>
      <c r="B387" s="60"/>
      <c r="C387" s="60"/>
      <c r="D387" s="60"/>
      <c r="E387" s="24"/>
      <c r="F387" s="24"/>
      <c r="G387" s="60"/>
      <c r="H387" s="63"/>
      <c r="I387" s="24"/>
      <c r="J387" s="24"/>
      <c r="K387" s="62"/>
      <c r="L387" s="60"/>
    </row>
    <row r="388" spans="1:12" x14ac:dyDescent="0.25">
      <c r="A388" s="60"/>
      <c r="B388" s="60"/>
      <c r="C388" s="60"/>
      <c r="D388" s="60"/>
      <c r="E388" s="24"/>
      <c r="F388" s="24"/>
      <c r="G388" s="60"/>
      <c r="H388" s="63"/>
      <c r="I388" s="24"/>
      <c r="J388" s="24"/>
      <c r="K388" s="62"/>
      <c r="L388" s="60"/>
    </row>
    <row r="389" spans="1:12" x14ac:dyDescent="0.25">
      <c r="A389" s="60"/>
      <c r="B389" s="60"/>
      <c r="C389" s="60"/>
      <c r="D389" s="60"/>
      <c r="E389" s="24"/>
      <c r="F389" s="24"/>
      <c r="G389" s="60"/>
      <c r="H389" s="63"/>
      <c r="I389" s="24"/>
      <c r="J389" s="24"/>
      <c r="K389" s="62"/>
      <c r="L389" s="60"/>
    </row>
    <row r="390" spans="1:12" x14ac:dyDescent="0.25">
      <c r="A390" s="60"/>
      <c r="B390" s="60"/>
      <c r="C390" s="60"/>
      <c r="D390" s="60"/>
      <c r="E390" s="24"/>
      <c r="F390" s="24"/>
      <c r="G390" s="60"/>
      <c r="H390" s="63"/>
      <c r="I390" s="24"/>
      <c r="J390" s="24"/>
      <c r="K390" s="62"/>
      <c r="L390" s="60"/>
    </row>
    <row r="391" spans="1:12" x14ac:dyDescent="0.25">
      <c r="A391" s="60"/>
      <c r="B391" s="60"/>
      <c r="C391" s="60"/>
      <c r="D391" s="60"/>
      <c r="E391" s="24"/>
      <c r="F391" s="24"/>
      <c r="G391" s="60"/>
      <c r="H391" s="63"/>
      <c r="I391" s="24"/>
      <c r="J391" s="24"/>
      <c r="K391" s="62"/>
      <c r="L391" s="60"/>
    </row>
    <row r="392" spans="1:12" x14ac:dyDescent="0.25">
      <c r="A392" s="60"/>
      <c r="B392" s="60"/>
      <c r="C392" s="60"/>
      <c r="D392" s="60"/>
      <c r="E392" s="24"/>
      <c r="F392" s="24"/>
      <c r="G392" s="60"/>
      <c r="H392" s="63"/>
      <c r="I392" s="24"/>
      <c r="J392" s="24"/>
      <c r="K392" s="62"/>
      <c r="L392" s="60"/>
    </row>
    <row r="393" spans="1:12" x14ac:dyDescent="0.25">
      <c r="A393" s="60"/>
      <c r="B393" s="60"/>
      <c r="C393" s="60"/>
      <c r="D393" s="60"/>
      <c r="E393" s="24"/>
      <c r="F393" s="24"/>
      <c r="G393" s="60"/>
      <c r="H393" s="63"/>
      <c r="I393" s="24"/>
      <c r="J393" s="24"/>
      <c r="K393" s="62"/>
      <c r="L393" s="60"/>
    </row>
    <row r="394" spans="1:12" x14ac:dyDescent="0.25">
      <c r="A394" s="60"/>
      <c r="B394" s="60"/>
      <c r="C394" s="60"/>
      <c r="D394" s="60"/>
      <c r="E394" s="24"/>
      <c r="F394" s="24"/>
      <c r="G394" s="60"/>
      <c r="H394" s="63"/>
      <c r="I394" s="24"/>
      <c r="J394" s="24"/>
      <c r="K394" s="62"/>
      <c r="L394" s="60"/>
    </row>
    <row r="395" spans="1:12" x14ac:dyDescent="0.25">
      <c r="A395" s="60"/>
      <c r="B395" s="60"/>
      <c r="C395" s="60"/>
      <c r="D395" s="60"/>
      <c r="E395" s="24"/>
      <c r="F395" s="24"/>
      <c r="G395" s="60"/>
      <c r="H395" s="63"/>
      <c r="I395" s="24"/>
      <c r="J395" s="24"/>
      <c r="K395" s="62"/>
      <c r="L395" s="60"/>
    </row>
    <row r="396" spans="1:12" x14ac:dyDescent="0.25">
      <c r="A396" s="60"/>
      <c r="B396" s="60"/>
      <c r="C396" s="60"/>
      <c r="D396" s="60"/>
      <c r="E396" s="24"/>
      <c r="F396" s="24"/>
      <c r="G396" s="60"/>
      <c r="H396" s="63"/>
      <c r="I396" s="24"/>
      <c r="J396" s="24"/>
      <c r="K396" s="62"/>
      <c r="L396" s="60"/>
    </row>
    <row r="397" spans="1:12" x14ac:dyDescent="0.25">
      <c r="A397" s="60"/>
      <c r="B397" s="60"/>
      <c r="C397" s="60"/>
      <c r="D397" s="60"/>
      <c r="E397" s="24"/>
      <c r="F397" s="24"/>
      <c r="G397" s="60"/>
      <c r="H397" s="63"/>
      <c r="I397" s="24"/>
      <c r="J397" s="24"/>
      <c r="K397" s="62"/>
      <c r="L397" s="60"/>
    </row>
    <row r="398" spans="1:12" x14ac:dyDescent="0.25">
      <c r="A398" s="60"/>
      <c r="B398" s="60"/>
      <c r="C398" s="60"/>
      <c r="D398" s="60"/>
      <c r="E398" s="24"/>
      <c r="F398" s="24"/>
      <c r="G398" s="60"/>
      <c r="H398" s="63"/>
      <c r="I398" s="24"/>
      <c r="J398" s="24"/>
      <c r="K398" s="62"/>
      <c r="L398" s="60"/>
    </row>
    <row r="399" spans="1:12" x14ac:dyDescent="0.25">
      <c r="A399" s="60"/>
      <c r="B399" s="60"/>
      <c r="C399" s="60"/>
      <c r="D399" s="60"/>
      <c r="E399" s="24"/>
      <c r="F399" s="24"/>
      <c r="G399" s="60"/>
      <c r="H399" s="63"/>
      <c r="I399" s="24"/>
      <c r="J399" s="24"/>
      <c r="K399" s="62"/>
      <c r="L399" s="60"/>
    </row>
    <row r="400" spans="1:12" x14ac:dyDescent="0.25">
      <c r="A400" s="60"/>
      <c r="B400" s="60"/>
      <c r="C400" s="60"/>
      <c r="D400" s="60"/>
      <c r="E400" s="24"/>
      <c r="F400" s="24"/>
      <c r="G400" s="60"/>
      <c r="H400" s="63"/>
      <c r="I400" s="24"/>
      <c r="J400" s="24"/>
      <c r="K400" s="62"/>
      <c r="L400" s="60"/>
    </row>
    <row r="401" spans="1:12" x14ac:dyDescent="0.25">
      <c r="A401" s="60"/>
      <c r="B401" s="60"/>
      <c r="C401" s="60"/>
      <c r="D401" s="60"/>
      <c r="E401" s="24"/>
      <c r="F401" s="24"/>
      <c r="G401" s="60"/>
      <c r="H401" s="63"/>
      <c r="I401" s="24"/>
      <c r="J401" s="24"/>
      <c r="K401" s="62"/>
      <c r="L401" s="60"/>
    </row>
    <row r="402" spans="1:12" x14ac:dyDescent="0.25">
      <c r="A402" s="60"/>
      <c r="B402" s="60"/>
      <c r="C402" s="60"/>
      <c r="D402" s="60"/>
      <c r="E402" s="24"/>
      <c r="F402" s="24"/>
      <c r="G402" s="60"/>
      <c r="H402" s="63"/>
      <c r="I402" s="24"/>
      <c r="J402" s="24"/>
      <c r="K402" s="62"/>
      <c r="L402" s="60"/>
    </row>
    <row r="403" spans="1:12" x14ac:dyDescent="0.25">
      <c r="A403" s="60"/>
      <c r="B403" s="60"/>
      <c r="C403" s="60"/>
      <c r="D403" s="60"/>
      <c r="E403" s="24"/>
      <c r="F403" s="24"/>
      <c r="G403" s="60"/>
      <c r="H403" s="63"/>
      <c r="I403" s="24"/>
      <c r="J403" s="24"/>
      <c r="K403" s="62"/>
      <c r="L403" s="60"/>
    </row>
    <row r="404" spans="1:12" x14ac:dyDescent="0.25">
      <c r="A404" s="60"/>
      <c r="B404" s="60"/>
      <c r="C404" s="60"/>
      <c r="D404" s="60"/>
      <c r="E404" s="24"/>
      <c r="F404" s="24"/>
      <c r="G404" s="60"/>
      <c r="H404" s="63"/>
      <c r="I404" s="24"/>
      <c r="J404" s="24"/>
      <c r="K404" s="62"/>
      <c r="L404" s="60"/>
    </row>
    <row r="405" spans="1:12" x14ac:dyDescent="0.25">
      <c r="A405" s="60"/>
      <c r="B405" s="60"/>
      <c r="C405" s="60"/>
      <c r="D405" s="60"/>
      <c r="E405" s="24"/>
      <c r="F405" s="24"/>
      <c r="G405" s="60"/>
      <c r="H405" s="63"/>
      <c r="I405" s="24"/>
      <c r="J405" s="24"/>
      <c r="K405" s="62"/>
      <c r="L405" s="60"/>
    </row>
    <row r="406" spans="1:12" x14ac:dyDescent="0.25">
      <c r="A406" s="60"/>
      <c r="B406" s="60"/>
      <c r="C406" s="60"/>
      <c r="D406" s="60"/>
      <c r="E406" s="24"/>
      <c r="F406" s="24"/>
      <c r="G406" s="60"/>
      <c r="H406" s="63"/>
      <c r="I406" s="24"/>
      <c r="J406" s="24"/>
      <c r="K406" s="62"/>
      <c r="L406" s="60"/>
    </row>
    <row r="407" spans="1:12" x14ac:dyDescent="0.25">
      <c r="A407" s="60"/>
      <c r="B407" s="60"/>
      <c r="C407" s="60"/>
      <c r="D407" s="60"/>
      <c r="E407" s="24"/>
      <c r="F407" s="24"/>
      <c r="G407" s="60"/>
      <c r="H407" s="63"/>
      <c r="I407" s="24"/>
      <c r="J407" s="24"/>
      <c r="K407" s="62"/>
      <c r="L407" s="60"/>
    </row>
    <row r="408" spans="1:12" x14ac:dyDescent="0.25">
      <c r="A408" s="60"/>
      <c r="B408" s="60"/>
      <c r="C408" s="60"/>
      <c r="D408" s="60"/>
      <c r="E408" s="24"/>
      <c r="F408" s="24"/>
      <c r="G408" s="60"/>
      <c r="H408" s="63"/>
      <c r="I408" s="24"/>
      <c r="J408" s="24"/>
      <c r="K408" s="62"/>
      <c r="L408" s="60"/>
    </row>
    <row r="409" spans="1:12" x14ac:dyDescent="0.25">
      <c r="A409" s="60"/>
      <c r="B409" s="60"/>
      <c r="C409" s="60"/>
      <c r="D409" s="60"/>
      <c r="E409" s="24"/>
      <c r="F409" s="24"/>
      <c r="G409" s="60"/>
      <c r="H409" s="63"/>
      <c r="I409" s="24"/>
      <c r="J409" s="24"/>
      <c r="K409" s="62"/>
      <c r="L409" s="60"/>
    </row>
    <row r="410" spans="1:12" x14ac:dyDescent="0.25">
      <c r="A410" s="60"/>
      <c r="B410" s="60"/>
      <c r="C410" s="60"/>
      <c r="D410" s="60"/>
      <c r="E410" s="24"/>
      <c r="F410" s="24"/>
      <c r="G410" s="60"/>
      <c r="H410" s="63"/>
      <c r="I410" s="24"/>
      <c r="J410" s="24"/>
      <c r="K410" s="62"/>
      <c r="L410" s="60"/>
    </row>
    <row r="411" spans="1:12" x14ac:dyDescent="0.25">
      <c r="A411" s="60"/>
      <c r="B411" s="60"/>
      <c r="C411" s="60"/>
      <c r="D411" s="60"/>
      <c r="E411" s="24"/>
      <c r="F411" s="24"/>
      <c r="G411" s="60"/>
      <c r="H411" s="63"/>
      <c r="I411" s="24"/>
      <c r="J411" s="24"/>
      <c r="K411" s="62"/>
      <c r="L411" s="60"/>
    </row>
    <row r="412" spans="1:12" x14ac:dyDescent="0.25">
      <c r="A412" s="60"/>
      <c r="B412" s="60"/>
      <c r="C412" s="60"/>
      <c r="D412" s="60"/>
      <c r="E412" s="24"/>
      <c r="F412" s="24"/>
      <c r="G412" s="60"/>
      <c r="H412" s="63"/>
      <c r="I412" s="24"/>
      <c r="J412" s="24"/>
      <c r="K412" s="62"/>
      <c r="L412" s="60"/>
    </row>
    <row r="413" spans="1:12" x14ac:dyDescent="0.25">
      <c r="A413" s="60"/>
      <c r="B413" s="60"/>
      <c r="C413" s="60"/>
      <c r="D413" s="60"/>
      <c r="E413" s="24"/>
      <c r="F413" s="24"/>
      <c r="G413" s="60"/>
      <c r="H413" s="63"/>
      <c r="I413" s="24"/>
      <c r="J413" s="24"/>
      <c r="K413" s="62"/>
      <c r="L413" s="60"/>
    </row>
    <row r="414" spans="1:12" x14ac:dyDescent="0.25">
      <c r="A414" s="60"/>
      <c r="B414" s="60"/>
      <c r="C414" s="60"/>
      <c r="D414" s="60"/>
      <c r="E414" s="24"/>
      <c r="F414" s="24"/>
      <c r="G414" s="60"/>
      <c r="H414" s="63"/>
      <c r="I414" s="24"/>
      <c r="J414" s="24"/>
      <c r="K414" s="62"/>
      <c r="L414" s="60"/>
    </row>
    <row r="415" spans="1:12" x14ac:dyDescent="0.25">
      <c r="A415" s="60"/>
      <c r="B415" s="60"/>
      <c r="C415" s="60"/>
      <c r="D415" s="60"/>
      <c r="E415" s="24"/>
      <c r="F415" s="24"/>
      <c r="G415" s="60"/>
      <c r="H415" s="63"/>
      <c r="I415" s="24"/>
      <c r="J415" s="24"/>
      <c r="K415" s="62"/>
      <c r="L415" s="60"/>
    </row>
    <row r="416" spans="1:12" x14ac:dyDescent="0.25">
      <c r="A416" s="60"/>
      <c r="B416" s="60"/>
      <c r="C416" s="60"/>
      <c r="D416" s="60"/>
      <c r="E416" s="24"/>
      <c r="F416" s="24"/>
      <c r="G416" s="60"/>
      <c r="H416" s="63"/>
      <c r="I416" s="24"/>
      <c r="J416" s="24"/>
      <c r="K416" s="62"/>
      <c r="L416" s="60"/>
    </row>
    <row r="417" spans="1:12" x14ac:dyDescent="0.25">
      <c r="A417" s="60"/>
      <c r="B417" s="60"/>
      <c r="C417" s="60"/>
      <c r="D417" s="60"/>
      <c r="E417" s="24"/>
      <c r="F417" s="24"/>
      <c r="G417" s="60"/>
      <c r="H417" s="63"/>
      <c r="I417" s="24"/>
      <c r="J417" s="24"/>
      <c r="K417" s="62"/>
      <c r="L417" s="60"/>
    </row>
    <row r="418" spans="1:12" x14ac:dyDescent="0.25">
      <c r="A418" s="60"/>
      <c r="B418" s="60"/>
      <c r="C418" s="60"/>
      <c r="D418" s="60"/>
      <c r="E418" s="24"/>
      <c r="F418" s="24"/>
      <c r="G418" s="60"/>
      <c r="H418" s="63"/>
      <c r="I418" s="24"/>
      <c r="J418" s="24"/>
      <c r="K418" s="62"/>
      <c r="L418" s="60"/>
    </row>
    <row r="419" spans="1:12" x14ac:dyDescent="0.25">
      <c r="A419" s="60"/>
      <c r="B419" s="60"/>
      <c r="C419" s="60"/>
      <c r="D419" s="60"/>
      <c r="E419" s="24"/>
      <c r="F419" s="24"/>
      <c r="G419" s="60"/>
      <c r="H419" s="63"/>
      <c r="I419" s="24"/>
      <c r="J419" s="24"/>
      <c r="K419" s="62"/>
      <c r="L419" s="60"/>
    </row>
    <row r="420" spans="1:12" x14ac:dyDescent="0.25">
      <c r="A420" s="60"/>
      <c r="B420" s="60"/>
      <c r="C420" s="60"/>
      <c r="D420" s="60"/>
      <c r="E420" s="24"/>
      <c r="F420" s="24"/>
      <c r="G420" s="60"/>
      <c r="H420" s="63"/>
      <c r="I420" s="24"/>
      <c r="J420" s="24"/>
      <c r="K420" s="62"/>
      <c r="L420" s="60"/>
    </row>
    <row r="421" spans="1:12" x14ac:dyDescent="0.25">
      <c r="A421" s="60"/>
      <c r="B421" s="60"/>
      <c r="C421" s="60"/>
      <c r="D421" s="60"/>
      <c r="E421" s="24"/>
      <c r="F421" s="24"/>
      <c r="G421" s="60"/>
      <c r="H421" s="63"/>
      <c r="I421" s="24"/>
      <c r="J421" s="24"/>
      <c r="K421" s="62"/>
      <c r="L421" s="60"/>
    </row>
    <row r="422" spans="1:12" x14ac:dyDescent="0.25">
      <c r="A422" s="60"/>
      <c r="B422" s="60"/>
      <c r="C422" s="60"/>
      <c r="D422" s="60"/>
      <c r="E422" s="24"/>
      <c r="F422" s="24"/>
      <c r="G422" s="60"/>
      <c r="H422" s="63"/>
      <c r="I422" s="24"/>
      <c r="J422" s="24"/>
      <c r="K422" s="62"/>
      <c r="L422" s="60"/>
    </row>
    <row r="423" spans="1:12" x14ac:dyDescent="0.25">
      <c r="A423" s="60"/>
      <c r="B423" s="60"/>
      <c r="C423" s="60"/>
      <c r="D423" s="60"/>
      <c r="E423" s="24"/>
      <c r="F423" s="24"/>
      <c r="G423" s="60"/>
      <c r="H423" s="63"/>
      <c r="I423" s="24"/>
      <c r="J423" s="24"/>
      <c r="K423" s="62"/>
      <c r="L423" s="60"/>
    </row>
    <row r="424" spans="1:12" x14ac:dyDescent="0.25">
      <c r="A424" s="60"/>
      <c r="B424" s="60"/>
      <c r="C424" s="60"/>
      <c r="D424" s="60"/>
      <c r="E424" s="24"/>
      <c r="F424" s="24"/>
      <c r="G424" s="60"/>
      <c r="H424" s="63"/>
      <c r="I424" s="24"/>
      <c r="J424" s="24"/>
      <c r="K424" s="62"/>
      <c r="L424" s="60"/>
    </row>
    <row r="425" spans="1:12" x14ac:dyDescent="0.25">
      <c r="A425" s="60"/>
      <c r="B425" s="60"/>
      <c r="C425" s="60"/>
      <c r="D425" s="60"/>
      <c r="E425" s="24"/>
      <c r="F425" s="24"/>
      <c r="G425" s="60"/>
      <c r="H425" s="63"/>
      <c r="I425" s="24"/>
      <c r="J425" s="24"/>
      <c r="K425" s="62"/>
      <c r="L425" s="60"/>
    </row>
    <row r="426" spans="1:12" x14ac:dyDescent="0.25">
      <c r="A426" s="60"/>
      <c r="B426" s="60"/>
      <c r="C426" s="60"/>
      <c r="D426" s="60"/>
      <c r="E426" s="24"/>
      <c r="F426" s="24"/>
      <c r="G426" s="60"/>
      <c r="H426" s="63"/>
      <c r="I426" s="24"/>
      <c r="J426" s="24"/>
      <c r="K426" s="62"/>
      <c r="L426" s="60"/>
    </row>
    <row r="427" spans="1:12" x14ac:dyDescent="0.25">
      <c r="A427" s="60"/>
      <c r="B427" s="60"/>
      <c r="C427" s="60"/>
      <c r="D427" s="60"/>
      <c r="E427" s="24"/>
      <c r="F427" s="24"/>
      <c r="G427" s="60"/>
      <c r="H427" s="63"/>
      <c r="I427" s="24"/>
      <c r="J427" s="24"/>
      <c r="K427" s="62"/>
      <c r="L427" s="60"/>
    </row>
    <row r="428" spans="1:12" x14ac:dyDescent="0.25">
      <c r="A428" s="60"/>
      <c r="B428" s="60"/>
      <c r="C428" s="60"/>
      <c r="D428" s="60"/>
      <c r="E428" s="24"/>
      <c r="F428" s="24"/>
      <c r="G428" s="60"/>
      <c r="H428" s="63"/>
      <c r="I428" s="24"/>
      <c r="J428" s="24"/>
      <c r="K428" s="62"/>
      <c r="L428" s="60"/>
    </row>
    <row r="429" spans="1:12" x14ac:dyDescent="0.25">
      <c r="A429" s="60"/>
      <c r="B429" s="60"/>
      <c r="C429" s="60"/>
      <c r="D429" s="60"/>
      <c r="E429" s="24"/>
      <c r="F429" s="24"/>
      <c r="G429" s="60"/>
      <c r="H429" s="63"/>
      <c r="I429" s="24"/>
      <c r="J429" s="24"/>
      <c r="K429" s="62"/>
      <c r="L429" s="60"/>
    </row>
    <row r="430" spans="1:12" x14ac:dyDescent="0.25">
      <c r="A430" s="60"/>
      <c r="B430" s="60"/>
      <c r="C430" s="60"/>
      <c r="D430" s="60"/>
      <c r="E430" s="24"/>
      <c r="F430" s="24"/>
      <c r="G430" s="60"/>
      <c r="H430" s="63"/>
      <c r="I430" s="24"/>
      <c r="J430" s="24"/>
      <c r="K430" s="62"/>
      <c r="L430" s="60"/>
    </row>
    <row r="431" spans="1:12" x14ac:dyDescent="0.25">
      <c r="A431" s="60"/>
      <c r="B431" s="60"/>
      <c r="C431" s="60"/>
      <c r="D431" s="60"/>
      <c r="E431" s="24"/>
      <c r="F431" s="24"/>
      <c r="G431" s="60"/>
      <c r="H431" s="63"/>
      <c r="I431" s="24"/>
      <c r="J431" s="24"/>
      <c r="K431" s="62"/>
      <c r="L431" s="60"/>
    </row>
    <row r="432" spans="1:12" x14ac:dyDescent="0.25">
      <c r="A432" s="60"/>
      <c r="B432" s="60"/>
      <c r="C432" s="60"/>
      <c r="D432" s="60"/>
      <c r="E432" s="24"/>
      <c r="F432" s="24"/>
      <c r="G432" s="60"/>
      <c r="H432" s="63"/>
      <c r="I432" s="24"/>
      <c r="J432" s="24"/>
      <c r="K432" s="62"/>
      <c r="L432" s="60"/>
    </row>
    <row r="433" spans="1:12" x14ac:dyDescent="0.25">
      <c r="A433" s="60"/>
      <c r="B433" s="60"/>
      <c r="C433" s="60"/>
      <c r="D433" s="60"/>
      <c r="E433" s="24"/>
      <c r="F433" s="24"/>
      <c r="G433" s="60"/>
      <c r="H433" s="63"/>
      <c r="I433" s="24"/>
      <c r="J433" s="24"/>
      <c r="K433" s="62"/>
      <c r="L433" s="60"/>
    </row>
    <row r="434" spans="1:12" x14ac:dyDescent="0.25">
      <c r="A434" s="60"/>
      <c r="B434" s="60"/>
      <c r="C434" s="60"/>
      <c r="D434" s="60"/>
      <c r="E434" s="24"/>
      <c r="F434" s="24"/>
      <c r="G434" s="60"/>
      <c r="H434" s="63"/>
      <c r="I434" s="24"/>
      <c r="J434" s="24"/>
      <c r="K434" s="62"/>
      <c r="L434" s="60"/>
    </row>
    <row r="435" spans="1:12" x14ac:dyDescent="0.25">
      <c r="A435" s="60"/>
      <c r="B435" s="60"/>
      <c r="C435" s="60"/>
      <c r="D435" s="60"/>
      <c r="E435" s="24"/>
      <c r="F435" s="24"/>
      <c r="G435" s="60"/>
      <c r="H435" s="63"/>
      <c r="I435" s="24"/>
      <c r="J435" s="24"/>
      <c r="K435" s="62"/>
      <c r="L435" s="60"/>
    </row>
    <row r="436" spans="1:12" x14ac:dyDescent="0.25">
      <c r="A436" s="60"/>
      <c r="B436" s="60"/>
      <c r="C436" s="60"/>
      <c r="D436" s="60"/>
      <c r="E436" s="24"/>
      <c r="F436" s="24"/>
      <c r="G436" s="60"/>
      <c r="H436" s="63"/>
      <c r="I436" s="24"/>
      <c r="J436" s="24"/>
      <c r="K436" s="62"/>
      <c r="L436" s="60"/>
    </row>
    <row r="437" spans="1:12" x14ac:dyDescent="0.25">
      <c r="A437" s="60"/>
      <c r="B437" s="60"/>
      <c r="C437" s="60"/>
      <c r="D437" s="60"/>
      <c r="E437" s="24"/>
      <c r="F437" s="24"/>
      <c r="G437" s="60"/>
      <c r="H437" s="63"/>
      <c r="I437" s="24"/>
      <c r="J437" s="24"/>
      <c r="K437" s="62"/>
      <c r="L437" s="60"/>
    </row>
    <row r="438" spans="1:12" x14ac:dyDescent="0.25">
      <c r="A438" s="60"/>
      <c r="B438" s="60"/>
      <c r="C438" s="60"/>
      <c r="D438" s="60"/>
      <c r="E438" s="24"/>
      <c r="F438" s="24"/>
      <c r="G438" s="60"/>
      <c r="H438" s="63"/>
      <c r="I438" s="24"/>
      <c r="J438" s="24"/>
      <c r="K438" s="62"/>
      <c r="L438" s="60"/>
    </row>
    <row r="439" spans="1:12" x14ac:dyDescent="0.25">
      <c r="A439" s="60"/>
      <c r="B439" s="60"/>
      <c r="C439" s="60"/>
      <c r="D439" s="60"/>
      <c r="E439" s="24"/>
      <c r="F439" s="24"/>
      <c r="G439" s="60"/>
      <c r="H439" s="63"/>
      <c r="I439" s="24"/>
      <c r="J439" s="24"/>
      <c r="K439" s="62"/>
      <c r="L439" s="60"/>
    </row>
    <row r="440" spans="1:12" x14ac:dyDescent="0.25">
      <c r="A440" s="60"/>
      <c r="B440" s="60"/>
      <c r="C440" s="60"/>
      <c r="D440" s="60"/>
      <c r="E440" s="24"/>
      <c r="F440" s="24"/>
      <c r="G440" s="60"/>
      <c r="H440" s="63"/>
      <c r="I440" s="24"/>
      <c r="J440" s="24"/>
      <c r="K440" s="62"/>
      <c r="L440" s="60"/>
    </row>
    <row r="441" spans="1:12" x14ac:dyDescent="0.25">
      <c r="A441" s="60"/>
      <c r="B441" s="60"/>
      <c r="C441" s="60"/>
      <c r="D441" s="60"/>
      <c r="E441" s="24"/>
      <c r="F441" s="24"/>
      <c r="G441" s="60"/>
      <c r="H441" s="63"/>
      <c r="I441" s="24"/>
      <c r="J441" s="24"/>
      <c r="K441" s="62"/>
      <c r="L441" s="60"/>
    </row>
    <row r="442" spans="1:12" x14ac:dyDescent="0.25">
      <c r="A442" s="60"/>
      <c r="B442" s="60"/>
      <c r="C442" s="60"/>
      <c r="D442" s="60"/>
      <c r="E442" s="24"/>
      <c r="F442" s="24"/>
      <c r="G442" s="60"/>
      <c r="H442" s="63"/>
      <c r="I442" s="24"/>
      <c r="J442" s="24"/>
      <c r="K442" s="62"/>
      <c r="L442" s="60"/>
    </row>
    <row r="443" spans="1:12" x14ac:dyDescent="0.25">
      <c r="A443" s="60"/>
      <c r="B443" s="60"/>
      <c r="C443" s="60"/>
      <c r="D443" s="60"/>
      <c r="E443" s="24"/>
      <c r="F443" s="24"/>
      <c r="G443" s="60"/>
      <c r="H443" s="63"/>
      <c r="I443" s="24"/>
      <c r="J443" s="24"/>
      <c r="K443" s="62"/>
      <c r="L443" s="60"/>
    </row>
    <row r="444" spans="1:12" x14ac:dyDescent="0.25">
      <c r="A444" s="60"/>
      <c r="B444" s="60"/>
      <c r="C444" s="60"/>
      <c r="D444" s="60"/>
      <c r="E444" s="24"/>
      <c r="F444" s="24"/>
      <c r="G444" s="60"/>
      <c r="H444" s="63"/>
      <c r="I444" s="24"/>
      <c r="J444" s="24"/>
      <c r="K444" s="62"/>
      <c r="L444" s="60"/>
    </row>
    <row r="445" spans="1:12" x14ac:dyDescent="0.25">
      <c r="A445" s="60"/>
      <c r="B445" s="60"/>
      <c r="C445" s="60"/>
      <c r="D445" s="60"/>
      <c r="E445" s="24"/>
      <c r="F445" s="24"/>
      <c r="G445" s="60"/>
      <c r="H445" s="63"/>
      <c r="I445" s="24"/>
      <c r="J445" s="24"/>
      <c r="K445" s="62"/>
      <c r="L445" s="60"/>
    </row>
    <row r="446" spans="1:12" x14ac:dyDescent="0.25">
      <c r="A446" s="60"/>
      <c r="B446" s="60"/>
      <c r="C446" s="60"/>
      <c r="D446" s="60"/>
      <c r="E446" s="24"/>
      <c r="F446" s="24"/>
      <c r="G446" s="60"/>
      <c r="H446" s="63"/>
      <c r="I446" s="24"/>
      <c r="J446" s="24"/>
      <c r="K446" s="62"/>
      <c r="L446" s="60"/>
    </row>
    <row r="447" spans="1:12" x14ac:dyDescent="0.25">
      <c r="A447" s="60"/>
      <c r="B447" s="60"/>
      <c r="C447" s="60"/>
      <c r="D447" s="60"/>
      <c r="E447" s="24"/>
      <c r="F447" s="24"/>
      <c r="G447" s="60"/>
      <c r="H447" s="63"/>
      <c r="I447" s="24"/>
      <c r="J447" s="24"/>
      <c r="K447" s="62"/>
      <c r="L447" s="60"/>
    </row>
    <row r="448" spans="1:12" x14ac:dyDescent="0.25">
      <c r="A448" s="60"/>
      <c r="B448" s="60"/>
      <c r="C448" s="60"/>
      <c r="D448" s="60"/>
      <c r="E448" s="24"/>
      <c r="F448" s="24"/>
      <c r="G448" s="60"/>
      <c r="H448" s="63"/>
      <c r="I448" s="24"/>
      <c r="J448" s="24"/>
      <c r="K448" s="62"/>
      <c r="L448" s="60"/>
    </row>
    <row r="449" spans="1:12" x14ac:dyDescent="0.25">
      <c r="A449" s="60"/>
      <c r="B449" s="60"/>
      <c r="C449" s="60"/>
      <c r="D449" s="60"/>
      <c r="E449" s="24"/>
      <c r="F449" s="24"/>
      <c r="G449" s="60"/>
      <c r="H449" s="63"/>
      <c r="I449" s="24"/>
      <c r="J449" s="24"/>
      <c r="K449" s="62"/>
      <c r="L449" s="60"/>
    </row>
    <row r="450" spans="1:12" x14ac:dyDescent="0.25">
      <c r="A450" s="60"/>
      <c r="B450" s="60"/>
      <c r="C450" s="60"/>
      <c r="D450" s="60"/>
      <c r="E450" s="24"/>
      <c r="F450" s="24"/>
      <c r="G450" s="60"/>
      <c r="H450" s="63"/>
      <c r="I450" s="24"/>
      <c r="J450" s="24"/>
      <c r="K450" s="62"/>
      <c r="L450" s="60"/>
    </row>
    <row r="451" spans="1:12" x14ac:dyDescent="0.25">
      <c r="A451" s="60"/>
      <c r="B451" s="60"/>
      <c r="C451" s="60"/>
      <c r="D451" s="60"/>
      <c r="E451" s="24"/>
      <c r="F451" s="24"/>
      <c r="G451" s="60"/>
      <c r="H451" s="63"/>
      <c r="I451" s="24"/>
      <c r="J451" s="24"/>
      <c r="K451" s="62"/>
      <c r="L451" s="60"/>
    </row>
    <row r="452" spans="1:12" x14ac:dyDescent="0.25">
      <c r="A452" s="60"/>
      <c r="B452" s="60"/>
      <c r="C452" s="60"/>
      <c r="D452" s="60"/>
      <c r="E452" s="24"/>
      <c r="F452" s="24"/>
      <c r="G452" s="60"/>
      <c r="H452" s="63"/>
      <c r="I452" s="24"/>
      <c r="J452" s="24"/>
      <c r="K452" s="62"/>
      <c r="L452" s="60"/>
    </row>
    <row r="453" spans="1:12" x14ac:dyDescent="0.25">
      <c r="A453" s="60"/>
      <c r="B453" s="60"/>
      <c r="C453" s="60"/>
      <c r="D453" s="60"/>
      <c r="E453" s="24"/>
      <c r="F453" s="24"/>
      <c r="G453" s="60"/>
      <c r="H453" s="63"/>
      <c r="I453" s="24"/>
      <c r="J453" s="24"/>
      <c r="K453" s="62"/>
      <c r="L453" s="60"/>
    </row>
    <row r="454" spans="1:12" x14ac:dyDescent="0.25">
      <c r="A454" s="60"/>
      <c r="B454" s="60"/>
      <c r="C454" s="60"/>
      <c r="D454" s="60"/>
      <c r="E454" s="24"/>
      <c r="F454" s="24"/>
      <c r="G454" s="60"/>
      <c r="H454" s="63"/>
      <c r="I454" s="24"/>
      <c r="J454" s="24"/>
      <c r="K454" s="62"/>
      <c r="L454" s="60"/>
    </row>
    <row r="455" spans="1:12" x14ac:dyDescent="0.25">
      <c r="A455" s="60"/>
      <c r="B455" s="60"/>
      <c r="C455" s="60"/>
      <c r="D455" s="60"/>
      <c r="E455" s="24"/>
      <c r="F455" s="24"/>
      <c r="G455" s="60"/>
      <c r="H455" s="63"/>
      <c r="I455" s="24"/>
      <c r="J455" s="24"/>
      <c r="K455" s="62"/>
      <c r="L455" s="60"/>
    </row>
    <row r="456" spans="1:12" x14ac:dyDescent="0.25">
      <c r="A456" s="60"/>
      <c r="B456" s="60"/>
      <c r="C456" s="60"/>
      <c r="D456" s="60"/>
      <c r="E456" s="24"/>
      <c r="F456" s="24"/>
      <c r="G456" s="60"/>
      <c r="H456" s="63"/>
      <c r="I456" s="24"/>
      <c r="J456" s="24"/>
      <c r="K456" s="62"/>
      <c r="L456" s="60"/>
    </row>
    <row r="457" spans="1:12" x14ac:dyDescent="0.25">
      <c r="A457" s="60"/>
      <c r="B457" s="60"/>
      <c r="C457" s="60"/>
      <c r="D457" s="60"/>
      <c r="E457" s="24"/>
      <c r="F457" s="24"/>
      <c r="G457" s="60"/>
      <c r="H457" s="63"/>
      <c r="I457" s="24"/>
      <c r="J457" s="24"/>
      <c r="K457" s="62"/>
      <c r="L457" s="60"/>
    </row>
    <row r="458" spans="1:12" x14ac:dyDescent="0.25">
      <c r="A458" s="60"/>
      <c r="B458" s="60"/>
      <c r="C458" s="60"/>
      <c r="D458" s="60"/>
      <c r="E458" s="24"/>
      <c r="F458" s="24"/>
      <c r="G458" s="60"/>
      <c r="H458" s="63"/>
      <c r="I458" s="24"/>
      <c r="J458" s="24"/>
      <c r="K458" s="62"/>
      <c r="L458" s="60"/>
    </row>
    <row r="459" spans="1:12" x14ac:dyDescent="0.25">
      <c r="A459" s="60"/>
      <c r="B459" s="60"/>
      <c r="C459" s="60"/>
      <c r="D459" s="60"/>
      <c r="E459" s="24"/>
      <c r="F459" s="24"/>
      <c r="G459" s="60"/>
      <c r="H459" s="63"/>
      <c r="I459" s="24"/>
      <c r="J459" s="24"/>
      <c r="K459" s="62"/>
      <c r="L459" s="60"/>
    </row>
    <row r="460" spans="1:12" x14ac:dyDescent="0.25">
      <c r="A460" s="60"/>
      <c r="B460" s="60"/>
      <c r="C460" s="60"/>
      <c r="D460" s="60"/>
      <c r="E460" s="24"/>
      <c r="F460" s="24"/>
      <c r="G460" s="60"/>
      <c r="H460" s="63"/>
      <c r="I460" s="24"/>
      <c r="J460" s="24"/>
      <c r="K460" s="62"/>
      <c r="L460" s="60"/>
    </row>
    <row r="461" spans="1:12" x14ac:dyDescent="0.25">
      <c r="A461" s="60"/>
      <c r="B461" s="60"/>
      <c r="C461" s="60"/>
      <c r="D461" s="60"/>
      <c r="E461" s="24"/>
      <c r="F461" s="24"/>
      <c r="G461" s="60"/>
      <c r="H461" s="63"/>
      <c r="I461" s="24"/>
      <c r="J461" s="24"/>
      <c r="K461" s="62"/>
      <c r="L461" s="60"/>
    </row>
    <row r="462" spans="1:12" x14ac:dyDescent="0.25">
      <c r="A462" s="60"/>
      <c r="B462" s="60"/>
      <c r="C462" s="60"/>
      <c r="D462" s="60"/>
      <c r="E462" s="24"/>
      <c r="F462" s="24"/>
      <c r="G462" s="60"/>
      <c r="H462" s="63"/>
      <c r="I462" s="24"/>
      <c r="J462" s="24"/>
      <c r="K462" s="62"/>
      <c r="L462" s="60"/>
    </row>
    <row r="463" spans="1:12" x14ac:dyDescent="0.25">
      <c r="A463" s="60"/>
      <c r="B463" s="60"/>
      <c r="C463" s="60"/>
      <c r="D463" s="60"/>
      <c r="E463" s="24"/>
      <c r="F463" s="24"/>
      <c r="G463" s="60"/>
      <c r="H463" s="63"/>
      <c r="I463" s="24"/>
      <c r="J463" s="24"/>
      <c r="K463" s="62"/>
      <c r="L463" s="60"/>
    </row>
    <row r="464" spans="1:12" x14ac:dyDescent="0.25">
      <c r="A464" s="60"/>
      <c r="B464" s="60"/>
      <c r="C464" s="60"/>
      <c r="D464" s="60"/>
      <c r="E464" s="24"/>
      <c r="F464" s="24"/>
      <c r="G464" s="60"/>
      <c r="H464" s="63"/>
      <c r="I464" s="24"/>
      <c r="J464" s="24"/>
      <c r="K464" s="62"/>
      <c r="L464" s="60"/>
    </row>
    <row r="465" spans="1:12" x14ac:dyDescent="0.25">
      <c r="A465" s="60"/>
      <c r="B465" s="60"/>
      <c r="C465" s="60"/>
      <c r="D465" s="60"/>
      <c r="E465" s="24"/>
      <c r="F465" s="24"/>
      <c r="G465" s="60"/>
      <c r="H465" s="63"/>
      <c r="I465" s="24"/>
      <c r="J465" s="24"/>
      <c r="K465" s="62"/>
      <c r="L465" s="60"/>
    </row>
    <row r="466" spans="1:12" x14ac:dyDescent="0.25">
      <c r="A466" s="60"/>
      <c r="B466" s="60"/>
      <c r="C466" s="60"/>
      <c r="D466" s="60"/>
      <c r="E466" s="24"/>
      <c r="F466" s="24"/>
      <c r="G466" s="60"/>
      <c r="H466" s="63"/>
      <c r="I466" s="24"/>
      <c r="J466" s="24"/>
      <c r="K466" s="62"/>
      <c r="L466" s="60"/>
    </row>
    <row r="467" spans="1:12" x14ac:dyDescent="0.25">
      <c r="A467" s="60"/>
      <c r="B467" s="60"/>
      <c r="C467" s="60"/>
      <c r="D467" s="60"/>
      <c r="E467" s="24"/>
      <c r="F467" s="24"/>
      <c r="G467" s="60"/>
      <c r="H467" s="63"/>
      <c r="I467" s="24"/>
      <c r="J467" s="24"/>
      <c r="K467" s="62"/>
      <c r="L467" s="60"/>
    </row>
    <row r="468" spans="1:12" x14ac:dyDescent="0.25">
      <c r="A468" s="60"/>
      <c r="B468" s="60"/>
      <c r="C468" s="60"/>
      <c r="D468" s="60"/>
      <c r="E468" s="24"/>
      <c r="F468" s="24"/>
      <c r="G468" s="60"/>
      <c r="H468" s="63"/>
      <c r="I468" s="24"/>
      <c r="J468" s="24"/>
      <c r="K468" s="62"/>
      <c r="L468" s="60"/>
    </row>
    <row r="469" spans="1:12" x14ac:dyDescent="0.25">
      <c r="A469" s="60"/>
      <c r="B469" s="60"/>
      <c r="C469" s="60"/>
      <c r="D469" s="60"/>
      <c r="E469" s="24"/>
      <c r="F469" s="24"/>
      <c r="G469" s="60"/>
      <c r="H469" s="63"/>
      <c r="I469" s="24"/>
      <c r="J469" s="24"/>
      <c r="K469" s="62"/>
      <c r="L469" s="60"/>
    </row>
    <row r="470" spans="1:12" x14ac:dyDescent="0.25">
      <c r="A470" s="60"/>
      <c r="B470" s="60"/>
      <c r="C470" s="60"/>
      <c r="D470" s="60"/>
      <c r="E470" s="24"/>
      <c r="F470" s="24"/>
      <c r="G470" s="60"/>
      <c r="H470" s="63"/>
      <c r="I470" s="24"/>
      <c r="J470" s="24"/>
      <c r="K470" s="62"/>
      <c r="L470" s="60"/>
    </row>
    <row r="471" spans="1:12" x14ac:dyDescent="0.25">
      <c r="A471" s="60"/>
      <c r="B471" s="60"/>
      <c r="C471" s="60"/>
      <c r="D471" s="60"/>
      <c r="E471" s="24"/>
      <c r="F471" s="24"/>
      <c r="G471" s="60"/>
      <c r="H471" s="63"/>
      <c r="I471" s="24"/>
      <c r="J471" s="24"/>
      <c r="K471" s="62"/>
      <c r="L471" s="60"/>
    </row>
    <row r="472" spans="1:12" x14ac:dyDescent="0.25">
      <c r="A472" s="60"/>
      <c r="B472" s="60"/>
      <c r="C472" s="60"/>
      <c r="D472" s="60"/>
      <c r="E472" s="24"/>
      <c r="F472" s="24"/>
      <c r="G472" s="60"/>
      <c r="H472" s="63"/>
      <c r="I472" s="24"/>
      <c r="J472" s="24"/>
      <c r="K472" s="62"/>
      <c r="L472" s="60"/>
    </row>
    <row r="473" spans="1:12" x14ac:dyDescent="0.25">
      <c r="A473" s="60"/>
      <c r="B473" s="60"/>
      <c r="C473" s="60"/>
      <c r="D473" s="60"/>
      <c r="E473" s="24"/>
      <c r="F473" s="24"/>
      <c r="G473" s="60"/>
      <c r="H473" s="63"/>
      <c r="I473" s="24"/>
      <c r="J473" s="24"/>
      <c r="K473" s="62"/>
      <c r="L473" s="60"/>
    </row>
    <row r="474" spans="1:12" x14ac:dyDescent="0.25">
      <c r="A474" s="60"/>
      <c r="B474" s="60"/>
      <c r="C474" s="60"/>
      <c r="D474" s="60"/>
      <c r="E474" s="24"/>
      <c r="F474" s="24"/>
      <c r="G474" s="60"/>
      <c r="H474" s="63"/>
      <c r="I474" s="24"/>
      <c r="J474" s="24"/>
      <c r="K474" s="62"/>
      <c r="L474" s="60"/>
    </row>
    <row r="475" spans="1:12" x14ac:dyDescent="0.25">
      <c r="A475" s="60"/>
      <c r="B475" s="60"/>
      <c r="C475" s="60"/>
      <c r="D475" s="60"/>
      <c r="E475" s="24"/>
      <c r="F475" s="24"/>
      <c r="G475" s="60"/>
      <c r="H475" s="63"/>
      <c r="I475" s="24"/>
      <c r="J475" s="24"/>
      <c r="K475" s="62"/>
      <c r="L475" s="60"/>
    </row>
    <row r="476" spans="1:12" x14ac:dyDescent="0.25">
      <c r="A476" s="60"/>
      <c r="B476" s="60"/>
      <c r="C476" s="60"/>
      <c r="D476" s="60"/>
      <c r="E476" s="24"/>
      <c r="F476" s="24"/>
      <c r="G476" s="60"/>
      <c r="H476" s="63"/>
      <c r="I476" s="24"/>
      <c r="J476" s="24"/>
      <c r="K476" s="62"/>
      <c r="L476" s="60"/>
    </row>
    <row r="477" spans="1:12" x14ac:dyDescent="0.25">
      <c r="A477" s="60"/>
      <c r="B477" s="60"/>
      <c r="C477" s="60"/>
      <c r="D477" s="60"/>
      <c r="E477" s="24"/>
      <c r="F477" s="24"/>
      <c r="G477" s="60"/>
      <c r="H477" s="63"/>
      <c r="I477" s="24"/>
      <c r="J477" s="24"/>
      <c r="K477" s="62"/>
      <c r="L477" s="60"/>
    </row>
    <row r="478" spans="1:12" x14ac:dyDescent="0.25">
      <c r="A478" s="60"/>
      <c r="B478" s="60"/>
      <c r="C478" s="60"/>
      <c r="D478" s="60"/>
      <c r="E478" s="24"/>
      <c r="F478" s="24"/>
      <c r="G478" s="60"/>
      <c r="H478" s="63"/>
      <c r="I478" s="24"/>
      <c r="J478" s="24"/>
      <c r="K478" s="62"/>
      <c r="L478" s="60"/>
    </row>
    <row r="479" spans="1:12" x14ac:dyDescent="0.25">
      <c r="A479" s="60"/>
      <c r="B479" s="60"/>
      <c r="C479" s="60"/>
      <c r="D479" s="60"/>
      <c r="E479" s="24"/>
      <c r="F479" s="24"/>
      <c r="G479" s="60"/>
      <c r="H479" s="63"/>
      <c r="I479" s="24"/>
      <c r="J479" s="24"/>
      <c r="K479" s="62"/>
      <c r="L479" s="60"/>
    </row>
    <row r="480" spans="1:12" x14ac:dyDescent="0.25">
      <c r="A480" s="60"/>
      <c r="B480" s="60"/>
      <c r="C480" s="60"/>
      <c r="D480" s="60"/>
      <c r="E480" s="24"/>
      <c r="F480" s="24"/>
      <c r="G480" s="60"/>
      <c r="H480" s="63"/>
      <c r="I480" s="24"/>
      <c r="J480" s="24"/>
      <c r="K480" s="62"/>
      <c r="L480" s="60"/>
    </row>
    <row r="481" spans="1:12" x14ac:dyDescent="0.25">
      <c r="A481" s="60"/>
      <c r="B481" s="60"/>
      <c r="C481" s="60"/>
      <c r="D481" s="60"/>
      <c r="E481" s="24"/>
      <c r="F481" s="24"/>
      <c r="G481" s="60"/>
      <c r="H481" s="63"/>
      <c r="I481" s="24"/>
      <c r="J481" s="24"/>
      <c r="K481" s="62"/>
      <c r="L481" s="60"/>
    </row>
    <row r="482" spans="1:12" x14ac:dyDescent="0.25">
      <c r="A482" s="60"/>
      <c r="B482" s="60"/>
      <c r="C482" s="60"/>
      <c r="D482" s="60"/>
      <c r="E482" s="24"/>
      <c r="F482" s="24"/>
      <c r="G482" s="60"/>
      <c r="H482" s="63"/>
      <c r="I482" s="24"/>
      <c r="J482" s="24"/>
      <c r="K482" s="62"/>
      <c r="L482" s="60"/>
    </row>
    <row r="483" spans="1:12" x14ac:dyDescent="0.25">
      <c r="A483" s="60"/>
      <c r="B483" s="60"/>
      <c r="C483" s="60"/>
      <c r="D483" s="60"/>
      <c r="E483" s="24"/>
      <c r="F483" s="24"/>
      <c r="G483" s="60"/>
      <c r="H483" s="63"/>
      <c r="I483" s="24"/>
      <c r="J483" s="24"/>
      <c r="K483" s="62"/>
      <c r="L483" s="60"/>
    </row>
    <row r="484" spans="1:12" x14ac:dyDescent="0.25">
      <c r="A484" s="60"/>
      <c r="B484" s="60"/>
      <c r="C484" s="60"/>
      <c r="D484" s="60"/>
      <c r="E484" s="24"/>
      <c r="F484" s="24"/>
      <c r="G484" s="60"/>
      <c r="H484" s="63"/>
      <c r="I484" s="24"/>
      <c r="J484" s="24"/>
      <c r="K484" s="62"/>
      <c r="L484" s="60"/>
    </row>
    <row r="485" spans="1:12" x14ac:dyDescent="0.25">
      <c r="A485" s="60"/>
      <c r="B485" s="60"/>
      <c r="C485" s="60"/>
      <c r="D485" s="60"/>
      <c r="E485" s="24"/>
      <c r="F485" s="24"/>
      <c r="G485" s="60"/>
      <c r="H485" s="63"/>
      <c r="I485" s="24"/>
      <c r="J485" s="24"/>
      <c r="K485" s="62"/>
      <c r="L485" s="60"/>
    </row>
    <row r="486" spans="1:12" x14ac:dyDescent="0.25">
      <c r="A486" s="60"/>
      <c r="B486" s="60"/>
      <c r="C486" s="60"/>
      <c r="D486" s="60"/>
      <c r="E486" s="24"/>
      <c r="F486" s="24"/>
      <c r="G486" s="60"/>
      <c r="H486" s="63"/>
      <c r="I486" s="24"/>
      <c r="J486" s="24"/>
      <c r="K486" s="62"/>
      <c r="L486" s="60"/>
    </row>
    <row r="487" spans="1:12" x14ac:dyDescent="0.25">
      <c r="A487" s="60"/>
      <c r="B487" s="60"/>
      <c r="C487" s="60"/>
      <c r="D487" s="60"/>
      <c r="E487" s="24"/>
      <c r="F487" s="24"/>
      <c r="G487" s="60"/>
      <c r="H487" s="63"/>
      <c r="I487" s="24"/>
      <c r="J487" s="24"/>
      <c r="K487" s="62"/>
      <c r="L487" s="60"/>
    </row>
    <row r="488" spans="1:12" x14ac:dyDescent="0.25">
      <c r="A488" s="60"/>
      <c r="B488" s="60"/>
      <c r="C488" s="60"/>
      <c r="D488" s="60"/>
      <c r="E488" s="24"/>
      <c r="F488" s="24"/>
      <c r="G488" s="60"/>
      <c r="H488" s="63"/>
      <c r="I488" s="24"/>
      <c r="J488" s="24"/>
      <c r="K488" s="62"/>
      <c r="L488" s="60"/>
    </row>
    <row r="489" spans="1:12" x14ac:dyDescent="0.25">
      <c r="A489" s="60"/>
      <c r="B489" s="60"/>
      <c r="C489" s="60"/>
      <c r="D489" s="60"/>
      <c r="E489" s="24"/>
      <c r="F489" s="24"/>
      <c r="G489" s="60"/>
      <c r="H489" s="63"/>
      <c r="I489" s="24"/>
      <c r="J489" s="24"/>
      <c r="K489" s="62"/>
      <c r="L489" s="60"/>
    </row>
    <row r="490" spans="1:12" x14ac:dyDescent="0.25">
      <c r="A490" s="60"/>
      <c r="B490" s="60"/>
      <c r="C490" s="60"/>
      <c r="D490" s="60"/>
      <c r="E490" s="24"/>
      <c r="F490" s="24"/>
      <c r="G490" s="60"/>
      <c r="H490" s="63"/>
      <c r="I490" s="24"/>
      <c r="J490" s="24"/>
      <c r="K490" s="62"/>
      <c r="L490" s="60"/>
    </row>
    <row r="491" spans="1:12" x14ac:dyDescent="0.25">
      <c r="A491" s="60"/>
      <c r="B491" s="60"/>
      <c r="C491" s="60"/>
      <c r="D491" s="60"/>
      <c r="E491" s="24"/>
      <c r="F491" s="24"/>
      <c r="G491" s="60"/>
      <c r="H491" s="63"/>
      <c r="I491" s="24"/>
      <c r="J491" s="24"/>
      <c r="K491" s="62"/>
      <c r="L491" s="60"/>
    </row>
    <row r="492" spans="1:12" x14ac:dyDescent="0.25">
      <c r="A492" s="60"/>
      <c r="B492" s="60"/>
      <c r="C492" s="60"/>
      <c r="D492" s="60"/>
      <c r="E492" s="24"/>
      <c r="F492" s="24"/>
      <c r="G492" s="60"/>
      <c r="H492" s="63"/>
      <c r="I492" s="24"/>
      <c r="J492" s="24"/>
      <c r="K492" s="62"/>
      <c r="L492" s="60"/>
    </row>
    <row r="493" spans="1:12" x14ac:dyDescent="0.25">
      <c r="A493" s="60"/>
      <c r="B493" s="60"/>
      <c r="C493" s="60"/>
      <c r="D493" s="60"/>
      <c r="E493" s="24"/>
      <c r="F493" s="24"/>
      <c r="G493" s="60"/>
      <c r="H493" s="63"/>
      <c r="I493" s="24"/>
      <c r="J493" s="24"/>
      <c r="K493" s="62"/>
      <c r="L493" s="60"/>
    </row>
    <row r="494" spans="1:12" x14ac:dyDescent="0.25">
      <c r="A494" s="60"/>
      <c r="B494" s="60"/>
      <c r="C494" s="60"/>
      <c r="D494" s="60"/>
      <c r="E494" s="24"/>
      <c r="F494" s="24"/>
      <c r="G494" s="60"/>
      <c r="H494" s="63"/>
      <c r="I494" s="24"/>
      <c r="J494" s="24"/>
      <c r="K494" s="62"/>
      <c r="L494" s="60"/>
    </row>
    <row r="495" spans="1:12" x14ac:dyDescent="0.25">
      <c r="A495" s="60"/>
      <c r="B495" s="60"/>
      <c r="C495" s="60"/>
      <c r="D495" s="60"/>
      <c r="E495" s="24"/>
      <c r="F495" s="24"/>
      <c r="G495" s="60"/>
      <c r="H495" s="63"/>
      <c r="I495" s="24"/>
      <c r="J495" s="24"/>
      <c r="K495" s="62"/>
      <c r="L495" s="60"/>
    </row>
    <row r="496" spans="1:12" x14ac:dyDescent="0.25">
      <c r="A496" s="60"/>
      <c r="B496" s="60"/>
      <c r="C496" s="60"/>
      <c r="D496" s="60"/>
      <c r="E496" s="24"/>
      <c r="F496" s="24"/>
      <c r="G496" s="60"/>
      <c r="H496" s="63"/>
      <c r="I496" s="24"/>
      <c r="J496" s="24"/>
      <c r="K496" s="62"/>
      <c r="L496" s="60"/>
    </row>
    <row r="497" spans="1:12" x14ac:dyDescent="0.25">
      <c r="A497" s="60"/>
      <c r="B497" s="60"/>
      <c r="C497" s="60"/>
      <c r="D497" s="60"/>
      <c r="E497" s="24"/>
      <c r="F497" s="24"/>
      <c r="G497" s="60"/>
      <c r="H497" s="63"/>
      <c r="I497" s="24"/>
      <c r="J497" s="24"/>
      <c r="K497" s="62"/>
      <c r="L497" s="60"/>
    </row>
    <row r="498" spans="1:12" x14ac:dyDescent="0.25">
      <c r="A498" s="60"/>
      <c r="B498" s="60"/>
      <c r="C498" s="60"/>
      <c r="D498" s="60"/>
      <c r="E498" s="24"/>
      <c r="F498" s="24"/>
      <c r="G498" s="60"/>
      <c r="H498" s="63"/>
      <c r="I498" s="24"/>
      <c r="J498" s="24"/>
      <c r="K498" s="62"/>
      <c r="L498" s="60"/>
    </row>
    <row r="499" spans="1:12" x14ac:dyDescent="0.25">
      <c r="A499" s="60"/>
      <c r="B499" s="60"/>
      <c r="C499" s="60"/>
      <c r="D499" s="60"/>
      <c r="E499" s="24"/>
      <c r="F499" s="24"/>
      <c r="G499" s="60"/>
      <c r="H499" s="63"/>
      <c r="I499" s="24"/>
      <c r="J499" s="24"/>
      <c r="K499" s="62"/>
      <c r="L499" s="60"/>
    </row>
    <row r="500" spans="1:12" x14ac:dyDescent="0.25">
      <c r="A500" s="60"/>
      <c r="B500" s="60"/>
      <c r="C500" s="60"/>
      <c r="D500" s="60"/>
      <c r="E500" s="24"/>
      <c r="F500" s="24"/>
      <c r="G500" s="60"/>
      <c r="H500" s="63"/>
      <c r="I500" s="24"/>
      <c r="J500" s="24"/>
      <c r="K500" s="62"/>
      <c r="L500" s="60"/>
    </row>
  </sheetData>
  <conditionalFormatting sqref="K2:K500">
    <cfRule type="expression" dxfId="7" priority="2">
      <formula>K2="Expired"</formula>
    </cfRule>
    <cfRule type="expression" dxfId="6" priority="3">
      <formula>K2="Active"</formula>
    </cfRule>
  </conditionalFormatting>
  <dataValidations count="3">
    <dataValidation type="list" showInputMessage="1" showErrorMessage="1" sqref="G2:G500">
      <formula1>Frequency</formula1>
      <formula2>0</formula2>
    </dataValidation>
    <dataValidation type="list" showInputMessage="1" showErrorMessage="1" sqref="C2:C500">
      <formula1>EquipmentIDs</formula1>
      <formula2>0</formula2>
    </dataValidation>
    <dataValidation type="list" showInputMessage="1" showErrorMessage="1" sqref="K2:K500">
      <formula1>ProjectStatus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5"/>
  <sheetViews>
    <sheetView zoomScaleNormal="100" workbookViewId="0">
      <pane ySplit="1" topLeftCell="A2" activePane="bottomLeft" state="frozen"/>
      <selection activeCell="D1" sqref="D1"/>
      <selection pane="bottomLeft" activeCell="K3" sqref="K3"/>
    </sheetView>
  </sheetViews>
  <sheetFormatPr defaultColWidth="8.7109375" defaultRowHeight="15" customHeight="1" x14ac:dyDescent="0.25"/>
  <cols>
    <col min="1" max="1" width="16.7109375" customWidth="1"/>
    <col min="2" max="3" width="15.7109375" customWidth="1"/>
    <col min="4" max="5" width="16.7109375" style="21" customWidth="1"/>
    <col min="6" max="6" width="18.7109375" style="64" customWidth="1"/>
    <col min="7" max="7" width="16.7109375" customWidth="1"/>
    <col min="8" max="8" width="14.7109375" customWidth="1"/>
    <col min="9" max="11" width="18.7109375" customWidth="1"/>
    <col min="12" max="12" width="30.7109375" customWidth="1"/>
  </cols>
  <sheetData>
    <row r="1" spans="1:12" s="65" customFormat="1" x14ac:dyDescent="0.25">
      <c r="A1" s="65" t="s">
        <v>203</v>
      </c>
      <c r="B1" s="66" t="s">
        <v>97</v>
      </c>
      <c r="C1" s="65" t="s">
        <v>152</v>
      </c>
      <c r="D1" s="67" t="s">
        <v>204</v>
      </c>
      <c r="E1" s="67" t="s">
        <v>205</v>
      </c>
      <c r="F1" s="65" t="s">
        <v>129</v>
      </c>
      <c r="G1" s="65" t="s">
        <v>206</v>
      </c>
      <c r="H1" s="65" t="s">
        <v>147</v>
      </c>
      <c r="I1" s="65" t="s">
        <v>207</v>
      </c>
      <c r="J1" s="65" t="s">
        <v>208</v>
      </c>
      <c r="K1" s="65" t="s">
        <v>209</v>
      </c>
      <c r="L1" s="65" t="s">
        <v>103</v>
      </c>
    </row>
    <row r="2" spans="1:12" x14ac:dyDescent="0.25">
      <c r="A2" s="30" t="s">
        <v>210</v>
      </c>
      <c r="B2" s="30" t="s">
        <v>104</v>
      </c>
      <c r="C2" s="30" t="s">
        <v>161</v>
      </c>
      <c r="D2" s="31">
        <v>46274</v>
      </c>
      <c r="E2" s="31">
        <v>46274</v>
      </c>
      <c r="F2" s="40" t="s">
        <v>49</v>
      </c>
      <c r="G2" s="33">
        <v>10000</v>
      </c>
      <c r="H2" s="33">
        <v>0</v>
      </c>
      <c r="I2" s="33">
        <f t="shared" ref="I2:I65" si="0">IF(A2="","",G2+H2)</f>
        <v>10000</v>
      </c>
      <c r="J2" s="33">
        <f>IF(A2="","",SUMIFS(PAYMENTS!$F:$F,PAYMENTS!$B:$B,A2))</f>
        <v>6000</v>
      </c>
      <c r="K2" s="68">
        <f t="shared" ref="K2:K65" si="1">IF(A2="","",MAX(0,I2-J2))</f>
        <v>4000</v>
      </c>
      <c r="L2" s="30" t="s">
        <v>211</v>
      </c>
    </row>
    <row r="3" spans="1:12" x14ac:dyDescent="0.25">
      <c r="A3" s="30"/>
      <c r="B3" s="30"/>
      <c r="C3" s="30"/>
      <c r="D3" s="31"/>
      <c r="E3" s="69"/>
      <c r="F3" s="40"/>
      <c r="G3" s="70"/>
      <c r="H3" s="33"/>
      <c r="I3" s="33" t="str">
        <f t="shared" si="0"/>
        <v/>
      </c>
      <c r="J3" s="33" t="str">
        <f>IF(A3="","",SUMIFS(PAYMENTS!$F:$F,PAYMENTS!$B:$B,A3))</f>
        <v/>
      </c>
      <c r="K3" s="68" t="str">
        <f t="shared" si="1"/>
        <v/>
      </c>
      <c r="L3" s="30"/>
    </row>
    <row r="4" spans="1:12" x14ac:dyDescent="0.25">
      <c r="A4" s="30"/>
      <c r="B4" s="30"/>
      <c r="C4" s="30"/>
      <c r="D4" s="31"/>
      <c r="E4" s="69"/>
      <c r="F4" s="40"/>
      <c r="G4" s="70"/>
      <c r="H4" s="33"/>
      <c r="I4" s="33" t="str">
        <f t="shared" si="0"/>
        <v/>
      </c>
      <c r="J4" s="33" t="str">
        <f>IF(A4="","",SUMIFS(PAYMENTS!$F:$F,PAYMENTS!$B:$B,A4))</f>
        <v/>
      </c>
      <c r="K4" s="68" t="str">
        <f t="shared" si="1"/>
        <v/>
      </c>
      <c r="L4" s="30"/>
    </row>
    <row r="5" spans="1:12" x14ac:dyDescent="0.25">
      <c r="A5" s="30"/>
      <c r="B5" s="30"/>
      <c r="C5" s="30"/>
      <c r="D5" s="31"/>
      <c r="E5" s="69"/>
      <c r="F5" s="40"/>
      <c r="G5" s="70"/>
      <c r="H5" s="33"/>
      <c r="I5" s="33" t="str">
        <f t="shared" si="0"/>
        <v/>
      </c>
      <c r="J5" s="33" t="str">
        <f>IF(A5="","",SUMIFS(PAYMENTS!$F:$F,PAYMENTS!$B:$B,A5))</f>
        <v/>
      </c>
      <c r="K5" s="68" t="str">
        <f t="shared" si="1"/>
        <v/>
      </c>
      <c r="L5" s="30"/>
    </row>
    <row r="6" spans="1:12" x14ac:dyDescent="0.25">
      <c r="A6" s="30"/>
      <c r="B6" s="30"/>
      <c r="C6" s="30"/>
      <c r="D6" s="31"/>
      <c r="E6" s="69"/>
      <c r="F6" s="40"/>
      <c r="G6" s="70"/>
      <c r="H6" s="33"/>
      <c r="I6" s="33" t="str">
        <f t="shared" si="0"/>
        <v/>
      </c>
      <c r="J6" s="33" t="str">
        <f>IF(A6="","",SUMIFS(PAYMENTS!$F:$F,PAYMENTS!$B:$B,A6))</f>
        <v/>
      </c>
      <c r="K6" s="68" t="str">
        <f t="shared" si="1"/>
        <v/>
      </c>
      <c r="L6" s="30"/>
    </row>
    <row r="7" spans="1:12" x14ac:dyDescent="0.25">
      <c r="A7" s="30"/>
      <c r="B7" s="30"/>
      <c r="C7" s="30"/>
      <c r="D7" s="31"/>
      <c r="E7" s="69"/>
      <c r="F7" s="40"/>
      <c r="G7" s="70"/>
      <c r="H7" s="33"/>
      <c r="I7" s="33" t="str">
        <f t="shared" si="0"/>
        <v/>
      </c>
      <c r="J7" s="33" t="str">
        <f>IF(A7="","",SUMIFS(PAYMENTS!$F:$F,PAYMENTS!$B:$B,A7))</f>
        <v/>
      </c>
      <c r="K7" s="68" t="str">
        <f t="shared" si="1"/>
        <v/>
      </c>
      <c r="L7" s="30"/>
    </row>
    <row r="8" spans="1:12" x14ac:dyDescent="0.25">
      <c r="A8" s="30"/>
      <c r="B8" s="30"/>
      <c r="C8" s="30"/>
      <c r="D8" s="31"/>
      <c r="E8" s="69"/>
      <c r="F8" s="40"/>
      <c r="G8" s="70"/>
      <c r="H8" s="33"/>
      <c r="I8" s="33" t="str">
        <f t="shared" si="0"/>
        <v/>
      </c>
      <c r="J8" s="33" t="str">
        <f>IF(A8="","",SUMIFS(PAYMENTS!$F:$F,PAYMENTS!$B:$B,A8))</f>
        <v/>
      </c>
      <c r="K8" s="68" t="str">
        <f t="shared" si="1"/>
        <v/>
      </c>
      <c r="L8" s="30"/>
    </row>
    <row r="9" spans="1:12" x14ac:dyDescent="0.25">
      <c r="A9" s="30"/>
      <c r="B9" s="30"/>
      <c r="C9" s="30"/>
      <c r="D9" s="31"/>
      <c r="E9" s="69"/>
      <c r="F9" s="40"/>
      <c r="G9" s="70"/>
      <c r="H9" s="33"/>
      <c r="I9" s="33" t="str">
        <f t="shared" si="0"/>
        <v/>
      </c>
      <c r="J9" s="33" t="str">
        <f>IF(A9="","",SUMIFS(PAYMENTS!$F:$F,PAYMENTS!$B:$B,A9))</f>
        <v/>
      </c>
      <c r="K9" s="68" t="str">
        <f t="shared" si="1"/>
        <v/>
      </c>
      <c r="L9" s="30"/>
    </row>
    <row r="10" spans="1:12" x14ac:dyDescent="0.25">
      <c r="A10" s="30"/>
      <c r="B10" s="30"/>
      <c r="C10" s="30"/>
      <c r="D10" s="31"/>
      <c r="E10" s="69"/>
      <c r="F10" s="40"/>
      <c r="G10" s="70"/>
      <c r="H10" s="33"/>
      <c r="I10" s="33" t="str">
        <f t="shared" si="0"/>
        <v/>
      </c>
      <c r="J10" s="33" t="str">
        <f>IF(A10="","",SUMIFS(PAYMENTS!$F:$F,PAYMENTS!$B:$B,A10))</f>
        <v/>
      </c>
      <c r="K10" s="68" t="str">
        <f t="shared" si="1"/>
        <v/>
      </c>
      <c r="L10" s="30"/>
    </row>
    <row r="11" spans="1:12" x14ac:dyDescent="0.25">
      <c r="A11" s="30"/>
      <c r="B11" s="30"/>
      <c r="C11" s="30"/>
      <c r="D11" s="31"/>
      <c r="E11" s="69"/>
      <c r="F11" s="40"/>
      <c r="G11" s="70"/>
      <c r="H11" s="33"/>
      <c r="I11" s="33" t="str">
        <f t="shared" si="0"/>
        <v/>
      </c>
      <c r="J11" s="33" t="str">
        <f>IF(A11="","",SUMIFS(PAYMENTS!$F:$F,PAYMENTS!$B:$B,A11))</f>
        <v/>
      </c>
      <c r="K11" s="68" t="str">
        <f t="shared" si="1"/>
        <v/>
      </c>
      <c r="L11" s="30"/>
    </row>
    <row r="12" spans="1:12" x14ac:dyDescent="0.25">
      <c r="A12" s="30"/>
      <c r="B12" s="30"/>
      <c r="C12" s="30"/>
      <c r="D12" s="31"/>
      <c r="E12" s="69"/>
      <c r="F12" s="40"/>
      <c r="G12" s="70"/>
      <c r="H12" s="33"/>
      <c r="I12" s="33" t="str">
        <f t="shared" si="0"/>
        <v/>
      </c>
      <c r="J12" s="33" t="str">
        <f>IF(A12="","",SUMIFS(PAYMENTS!$F:$F,PAYMENTS!$B:$B,A12))</f>
        <v/>
      </c>
      <c r="K12" s="68" t="str">
        <f t="shared" si="1"/>
        <v/>
      </c>
      <c r="L12" s="30"/>
    </row>
    <row r="13" spans="1:12" x14ac:dyDescent="0.25">
      <c r="A13" s="30"/>
      <c r="B13" s="30"/>
      <c r="C13" s="30"/>
      <c r="D13" s="31"/>
      <c r="E13" s="69"/>
      <c r="F13" s="40"/>
      <c r="G13" s="70"/>
      <c r="H13" s="33"/>
      <c r="I13" s="33" t="str">
        <f t="shared" si="0"/>
        <v/>
      </c>
      <c r="J13" s="33" t="str">
        <f>IF(A13="","",SUMIFS(PAYMENTS!$F:$F,PAYMENTS!$B:$B,A13))</f>
        <v/>
      </c>
      <c r="K13" s="68" t="str">
        <f t="shared" si="1"/>
        <v/>
      </c>
      <c r="L13" s="30"/>
    </row>
    <row r="14" spans="1:12" x14ac:dyDescent="0.25">
      <c r="A14" s="30"/>
      <c r="B14" s="30"/>
      <c r="C14" s="30"/>
      <c r="D14" s="31"/>
      <c r="E14" s="69"/>
      <c r="F14" s="40"/>
      <c r="G14" s="70"/>
      <c r="H14" s="33"/>
      <c r="I14" s="33" t="str">
        <f t="shared" si="0"/>
        <v/>
      </c>
      <c r="J14" s="33" t="str">
        <f>IF(A14="","",SUMIFS(PAYMENTS!$F:$F,PAYMENTS!$B:$B,A14))</f>
        <v/>
      </c>
      <c r="K14" s="68" t="str">
        <f t="shared" si="1"/>
        <v/>
      </c>
      <c r="L14" s="30"/>
    </row>
    <row r="15" spans="1:12" x14ac:dyDescent="0.25">
      <c r="A15" s="30"/>
      <c r="B15" s="30"/>
      <c r="C15" s="30"/>
      <c r="D15" s="31"/>
      <c r="E15" s="69"/>
      <c r="F15" s="40"/>
      <c r="G15" s="70"/>
      <c r="H15" s="33"/>
      <c r="I15" s="33" t="str">
        <f t="shared" si="0"/>
        <v/>
      </c>
      <c r="J15" s="33" t="str">
        <f>IF(A15="","",SUMIFS(PAYMENTS!$F:$F,PAYMENTS!$B:$B,A15))</f>
        <v/>
      </c>
      <c r="K15" s="68" t="str">
        <f t="shared" si="1"/>
        <v/>
      </c>
      <c r="L15" s="30"/>
    </row>
    <row r="16" spans="1:12" x14ac:dyDescent="0.25">
      <c r="A16" s="30"/>
      <c r="B16" s="30"/>
      <c r="C16" s="30"/>
      <c r="D16" s="31"/>
      <c r="E16" s="69"/>
      <c r="F16" s="40"/>
      <c r="G16" s="70"/>
      <c r="H16" s="33"/>
      <c r="I16" s="33" t="str">
        <f t="shared" si="0"/>
        <v/>
      </c>
      <c r="J16" s="33" t="str">
        <f>IF(A16="","",SUMIFS(PAYMENTS!$F:$F,PAYMENTS!$B:$B,A16))</f>
        <v/>
      </c>
      <c r="K16" s="68" t="str">
        <f t="shared" si="1"/>
        <v/>
      </c>
      <c r="L16" s="30"/>
    </row>
    <row r="17" spans="1:12" x14ac:dyDescent="0.25">
      <c r="A17" s="30"/>
      <c r="B17" s="30"/>
      <c r="C17" s="30"/>
      <c r="D17" s="31"/>
      <c r="E17" s="69"/>
      <c r="F17" s="40"/>
      <c r="G17" s="70"/>
      <c r="H17" s="33"/>
      <c r="I17" s="33" t="str">
        <f t="shared" si="0"/>
        <v/>
      </c>
      <c r="J17" s="33" t="str">
        <f>IF(A17="","",SUMIFS(PAYMENTS!$F:$F,PAYMENTS!$B:$B,A17))</f>
        <v/>
      </c>
      <c r="K17" s="68" t="str">
        <f t="shared" si="1"/>
        <v/>
      </c>
      <c r="L17" s="30"/>
    </row>
    <row r="18" spans="1:12" x14ac:dyDescent="0.25">
      <c r="A18" s="30"/>
      <c r="B18" s="30"/>
      <c r="C18" s="30"/>
      <c r="D18" s="31"/>
      <c r="E18" s="69"/>
      <c r="F18" s="40"/>
      <c r="G18" s="70"/>
      <c r="H18" s="33"/>
      <c r="I18" s="33" t="str">
        <f t="shared" si="0"/>
        <v/>
      </c>
      <c r="J18" s="33" t="str">
        <f>IF(A18="","",SUMIFS(PAYMENTS!$F:$F,PAYMENTS!$B:$B,A18))</f>
        <v/>
      </c>
      <c r="K18" s="68" t="str">
        <f t="shared" si="1"/>
        <v/>
      </c>
      <c r="L18" s="30"/>
    </row>
    <row r="19" spans="1:12" x14ac:dyDescent="0.25">
      <c r="A19" s="30"/>
      <c r="B19" s="30"/>
      <c r="C19" s="30"/>
      <c r="D19" s="31"/>
      <c r="E19" s="69"/>
      <c r="F19" s="40"/>
      <c r="G19" s="70"/>
      <c r="H19" s="33"/>
      <c r="I19" s="33" t="str">
        <f t="shared" si="0"/>
        <v/>
      </c>
      <c r="J19" s="33" t="str">
        <f>IF(A19="","",SUMIFS(PAYMENTS!$F:$F,PAYMENTS!$B:$B,A19))</f>
        <v/>
      </c>
      <c r="K19" s="68" t="str">
        <f t="shared" si="1"/>
        <v/>
      </c>
      <c r="L19" s="30"/>
    </row>
    <row r="20" spans="1:12" x14ac:dyDescent="0.25">
      <c r="A20" s="30"/>
      <c r="B20" s="30"/>
      <c r="C20" s="30"/>
      <c r="D20" s="31"/>
      <c r="E20" s="69"/>
      <c r="F20" s="40"/>
      <c r="G20" s="70"/>
      <c r="H20" s="33"/>
      <c r="I20" s="33" t="str">
        <f t="shared" si="0"/>
        <v/>
      </c>
      <c r="J20" s="33" t="str">
        <f>IF(A20="","",SUMIFS(PAYMENTS!$F:$F,PAYMENTS!$B:$B,A20))</f>
        <v/>
      </c>
      <c r="K20" s="68" t="str">
        <f t="shared" si="1"/>
        <v/>
      </c>
      <c r="L20" s="30"/>
    </row>
    <row r="21" spans="1:12" x14ac:dyDescent="0.25">
      <c r="A21" s="30"/>
      <c r="B21" s="30"/>
      <c r="C21" s="30"/>
      <c r="D21" s="31"/>
      <c r="E21" s="69"/>
      <c r="F21" s="40"/>
      <c r="G21" s="70"/>
      <c r="H21" s="33"/>
      <c r="I21" s="33" t="str">
        <f t="shared" si="0"/>
        <v/>
      </c>
      <c r="J21" s="33" t="str">
        <f>IF(A21="","",SUMIFS(PAYMENTS!$F:$F,PAYMENTS!$B:$B,A21))</f>
        <v/>
      </c>
      <c r="K21" s="68" t="str">
        <f t="shared" si="1"/>
        <v/>
      </c>
      <c r="L21" s="30"/>
    </row>
    <row r="22" spans="1:12" x14ac:dyDescent="0.25">
      <c r="A22" s="30"/>
      <c r="B22" s="30"/>
      <c r="C22" s="30"/>
      <c r="D22" s="31"/>
      <c r="E22" s="69"/>
      <c r="F22" s="40"/>
      <c r="G22" s="70"/>
      <c r="H22" s="33"/>
      <c r="I22" s="33" t="str">
        <f t="shared" si="0"/>
        <v/>
      </c>
      <c r="J22" s="33" t="str">
        <f>IF(A22="","",SUMIFS(PAYMENTS!$F:$F,PAYMENTS!$B:$B,A22))</f>
        <v/>
      </c>
      <c r="K22" s="68" t="str">
        <f t="shared" si="1"/>
        <v/>
      </c>
      <c r="L22" s="30"/>
    </row>
    <row r="23" spans="1:12" x14ac:dyDescent="0.25">
      <c r="A23" s="30"/>
      <c r="B23" s="30"/>
      <c r="C23" s="30"/>
      <c r="D23" s="31"/>
      <c r="E23" s="69"/>
      <c r="F23" s="40"/>
      <c r="G23" s="70"/>
      <c r="H23" s="33"/>
      <c r="I23" s="33" t="str">
        <f t="shared" si="0"/>
        <v/>
      </c>
      <c r="J23" s="33" t="str">
        <f>IF(A23="","",SUMIFS(PAYMENTS!$F:$F,PAYMENTS!$B:$B,A23))</f>
        <v/>
      </c>
      <c r="K23" s="68" t="str">
        <f t="shared" si="1"/>
        <v/>
      </c>
      <c r="L23" s="30"/>
    </row>
    <row r="24" spans="1:12" x14ac:dyDescent="0.25">
      <c r="A24" s="30"/>
      <c r="B24" s="30"/>
      <c r="C24" s="30"/>
      <c r="D24" s="31"/>
      <c r="E24" s="69"/>
      <c r="F24" s="40"/>
      <c r="G24" s="70"/>
      <c r="H24" s="33"/>
      <c r="I24" s="33" t="str">
        <f t="shared" si="0"/>
        <v/>
      </c>
      <c r="J24" s="33" t="str">
        <f>IF(A24="","",SUMIFS(PAYMENTS!$F:$F,PAYMENTS!$B:$B,A24))</f>
        <v/>
      </c>
      <c r="K24" s="68" t="str">
        <f t="shared" si="1"/>
        <v/>
      </c>
      <c r="L24" s="30"/>
    </row>
    <row r="25" spans="1:12" x14ac:dyDescent="0.25">
      <c r="A25" s="30"/>
      <c r="B25" s="30"/>
      <c r="C25" s="30"/>
      <c r="D25" s="31"/>
      <c r="E25" s="69"/>
      <c r="F25" s="40"/>
      <c r="G25" s="70"/>
      <c r="H25" s="33"/>
      <c r="I25" s="33" t="str">
        <f t="shared" si="0"/>
        <v/>
      </c>
      <c r="J25" s="33" t="str">
        <f>IF(A25="","",SUMIFS(PAYMENTS!$F:$F,PAYMENTS!$B:$B,A25))</f>
        <v/>
      </c>
      <c r="K25" s="68" t="str">
        <f t="shared" si="1"/>
        <v/>
      </c>
      <c r="L25" s="30"/>
    </row>
    <row r="26" spans="1:12" x14ac:dyDescent="0.25">
      <c r="A26" s="30"/>
      <c r="B26" s="30"/>
      <c r="C26" s="30"/>
      <c r="D26" s="31"/>
      <c r="E26" s="69"/>
      <c r="F26" s="40"/>
      <c r="G26" s="70"/>
      <c r="H26" s="33"/>
      <c r="I26" s="33" t="str">
        <f t="shared" si="0"/>
        <v/>
      </c>
      <c r="J26" s="33" t="str">
        <f>IF(A26="","",SUMIFS(PAYMENTS!$F:$F,PAYMENTS!$B:$B,A26))</f>
        <v/>
      </c>
      <c r="K26" s="68" t="str">
        <f t="shared" si="1"/>
        <v/>
      </c>
      <c r="L26" s="30"/>
    </row>
    <row r="27" spans="1:12" x14ac:dyDescent="0.25">
      <c r="A27" s="30"/>
      <c r="B27" s="30"/>
      <c r="C27" s="30"/>
      <c r="D27" s="31"/>
      <c r="E27" s="69"/>
      <c r="F27" s="40"/>
      <c r="G27" s="70"/>
      <c r="H27" s="33"/>
      <c r="I27" s="33" t="str">
        <f t="shared" si="0"/>
        <v/>
      </c>
      <c r="J27" s="33" t="str">
        <f>IF(A27="","",SUMIFS(PAYMENTS!$F:$F,PAYMENTS!$B:$B,A27))</f>
        <v/>
      </c>
      <c r="K27" s="68" t="str">
        <f t="shared" si="1"/>
        <v/>
      </c>
      <c r="L27" s="30"/>
    </row>
    <row r="28" spans="1:12" x14ac:dyDescent="0.25">
      <c r="A28" s="30"/>
      <c r="B28" s="30"/>
      <c r="C28" s="30"/>
      <c r="D28" s="31"/>
      <c r="E28" s="69"/>
      <c r="F28" s="40"/>
      <c r="G28" s="70"/>
      <c r="H28" s="33"/>
      <c r="I28" s="33" t="str">
        <f t="shared" si="0"/>
        <v/>
      </c>
      <c r="J28" s="33" t="str">
        <f>IF(A28="","",SUMIFS(PAYMENTS!$F:$F,PAYMENTS!$B:$B,A28))</f>
        <v/>
      </c>
      <c r="K28" s="68" t="str">
        <f t="shared" si="1"/>
        <v/>
      </c>
      <c r="L28" s="30"/>
    </row>
    <row r="29" spans="1:12" x14ac:dyDescent="0.25">
      <c r="A29" s="30"/>
      <c r="B29" s="30"/>
      <c r="C29" s="30"/>
      <c r="D29" s="31"/>
      <c r="E29" s="69"/>
      <c r="F29" s="40"/>
      <c r="G29" s="70"/>
      <c r="H29" s="33"/>
      <c r="I29" s="33" t="str">
        <f t="shared" si="0"/>
        <v/>
      </c>
      <c r="J29" s="33" t="str">
        <f>IF(A29="","",SUMIFS(PAYMENTS!$F:$F,PAYMENTS!$B:$B,A29))</f>
        <v/>
      </c>
      <c r="K29" s="68" t="str">
        <f t="shared" si="1"/>
        <v/>
      </c>
      <c r="L29" s="30"/>
    </row>
    <row r="30" spans="1:12" x14ac:dyDescent="0.25">
      <c r="A30" s="30"/>
      <c r="B30" s="30"/>
      <c r="C30" s="30"/>
      <c r="D30" s="31"/>
      <c r="E30" s="69"/>
      <c r="F30" s="40"/>
      <c r="G30" s="70"/>
      <c r="H30" s="33"/>
      <c r="I30" s="33" t="str">
        <f t="shared" si="0"/>
        <v/>
      </c>
      <c r="J30" s="33" t="str">
        <f>IF(A30="","",SUMIFS(PAYMENTS!$F:$F,PAYMENTS!$B:$B,A30))</f>
        <v/>
      </c>
      <c r="K30" s="68" t="str">
        <f t="shared" si="1"/>
        <v/>
      </c>
      <c r="L30" s="30"/>
    </row>
    <row r="31" spans="1:12" x14ac:dyDescent="0.25">
      <c r="A31" s="30"/>
      <c r="B31" s="30"/>
      <c r="C31" s="30"/>
      <c r="D31" s="31"/>
      <c r="E31" s="69"/>
      <c r="F31" s="40"/>
      <c r="G31" s="70"/>
      <c r="H31" s="33"/>
      <c r="I31" s="33" t="str">
        <f t="shared" si="0"/>
        <v/>
      </c>
      <c r="J31" s="33" t="str">
        <f>IF(A31="","",SUMIFS(PAYMENTS!$F:$F,PAYMENTS!$B:$B,A31))</f>
        <v/>
      </c>
      <c r="K31" s="68" t="str">
        <f t="shared" si="1"/>
        <v/>
      </c>
      <c r="L31" s="30"/>
    </row>
    <row r="32" spans="1:12" x14ac:dyDescent="0.25">
      <c r="A32" s="30"/>
      <c r="B32" s="30"/>
      <c r="C32" s="30"/>
      <c r="D32" s="31"/>
      <c r="E32" s="69"/>
      <c r="F32" s="40"/>
      <c r="G32" s="70"/>
      <c r="H32" s="33"/>
      <c r="I32" s="33" t="str">
        <f t="shared" si="0"/>
        <v/>
      </c>
      <c r="J32" s="33" t="str">
        <f>IF(A32="","",SUMIFS(PAYMENTS!$F:$F,PAYMENTS!$B:$B,A32))</f>
        <v/>
      </c>
      <c r="K32" s="68" t="str">
        <f t="shared" si="1"/>
        <v/>
      </c>
      <c r="L32" s="30"/>
    </row>
    <row r="33" spans="1:12" x14ac:dyDescent="0.25">
      <c r="A33" s="30"/>
      <c r="B33" s="30"/>
      <c r="C33" s="30"/>
      <c r="D33" s="31"/>
      <c r="E33" s="69"/>
      <c r="F33" s="40"/>
      <c r="G33" s="70"/>
      <c r="H33" s="33"/>
      <c r="I33" s="33" t="str">
        <f t="shared" si="0"/>
        <v/>
      </c>
      <c r="J33" s="33" t="str">
        <f>IF(A33="","",SUMIFS(PAYMENTS!$F:$F,PAYMENTS!$B:$B,A33))</f>
        <v/>
      </c>
      <c r="K33" s="68" t="str">
        <f t="shared" si="1"/>
        <v/>
      </c>
      <c r="L33" s="30"/>
    </row>
    <row r="34" spans="1:12" x14ac:dyDescent="0.25">
      <c r="A34" s="30"/>
      <c r="B34" s="30"/>
      <c r="C34" s="30"/>
      <c r="D34" s="31"/>
      <c r="E34" s="69"/>
      <c r="F34" s="40"/>
      <c r="G34" s="70"/>
      <c r="H34" s="33"/>
      <c r="I34" s="33" t="str">
        <f t="shared" si="0"/>
        <v/>
      </c>
      <c r="J34" s="33" t="str">
        <f>IF(A34="","",SUMIFS(PAYMENTS!$F:$F,PAYMENTS!$B:$B,A34))</f>
        <v/>
      </c>
      <c r="K34" s="68" t="str">
        <f t="shared" si="1"/>
        <v/>
      </c>
      <c r="L34" s="30"/>
    </row>
    <row r="35" spans="1:12" x14ac:dyDescent="0.25">
      <c r="A35" s="30"/>
      <c r="B35" s="30"/>
      <c r="C35" s="30"/>
      <c r="D35" s="31"/>
      <c r="E35" s="69"/>
      <c r="F35" s="40"/>
      <c r="G35" s="70"/>
      <c r="H35" s="33"/>
      <c r="I35" s="33" t="str">
        <f t="shared" si="0"/>
        <v/>
      </c>
      <c r="J35" s="33" t="str">
        <f>IF(A35="","",SUMIFS(PAYMENTS!$F:$F,PAYMENTS!$B:$B,A35))</f>
        <v/>
      </c>
      <c r="K35" s="68" t="str">
        <f t="shared" si="1"/>
        <v/>
      </c>
      <c r="L35" s="30"/>
    </row>
    <row r="36" spans="1:12" x14ac:dyDescent="0.25">
      <c r="A36" s="30"/>
      <c r="B36" s="30"/>
      <c r="C36" s="30"/>
      <c r="D36" s="31"/>
      <c r="E36" s="69"/>
      <c r="F36" s="40"/>
      <c r="G36" s="70"/>
      <c r="H36" s="33"/>
      <c r="I36" s="33" t="str">
        <f t="shared" si="0"/>
        <v/>
      </c>
      <c r="J36" s="33" t="str">
        <f>IF(A36="","",SUMIFS(PAYMENTS!$F:$F,PAYMENTS!$B:$B,A36))</f>
        <v/>
      </c>
      <c r="K36" s="68" t="str">
        <f t="shared" si="1"/>
        <v/>
      </c>
      <c r="L36" s="30"/>
    </row>
    <row r="37" spans="1:12" x14ac:dyDescent="0.25">
      <c r="A37" s="30"/>
      <c r="B37" s="30"/>
      <c r="C37" s="30"/>
      <c r="D37" s="31"/>
      <c r="E37" s="69"/>
      <c r="F37" s="40"/>
      <c r="G37" s="70"/>
      <c r="H37" s="33"/>
      <c r="I37" s="33" t="str">
        <f t="shared" si="0"/>
        <v/>
      </c>
      <c r="J37" s="33" t="str">
        <f>IF(A37="","",SUMIFS(PAYMENTS!$F:$F,PAYMENTS!$B:$B,A37))</f>
        <v/>
      </c>
      <c r="K37" s="68" t="str">
        <f t="shared" si="1"/>
        <v/>
      </c>
      <c r="L37" s="30"/>
    </row>
    <row r="38" spans="1:12" x14ac:dyDescent="0.25">
      <c r="A38" s="30"/>
      <c r="B38" s="30"/>
      <c r="C38" s="30"/>
      <c r="D38" s="31"/>
      <c r="E38" s="69"/>
      <c r="F38" s="40"/>
      <c r="G38" s="70"/>
      <c r="H38" s="33"/>
      <c r="I38" s="33" t="str">
        <f t="shared" si="0"/>
        <v/>
      </c>
      <c r="J38" s="33" t="str">
        <f>IF(A38="","",SUMIFS(PAYMENTS!$F:$F,PAYMENTS!$B:$B,A38))</f>
        <v/>
      </c>
      <c r="K38" s="68" t="str">
        <f t="shared" si="1"/>
        <v/>
      </c>
      <c r="L38" s="30"/>
    </row>
    <row r="39" spans="1:12" x14ac:dyDescent="0.25">
      <c r="A39" s="30"/>
      <c r="B39" s="30"/>
      <c r="C39" s="30"/>
      <c r="D39" s="31"/>
      <c r="E39" s="69"/>
      <c r="F39" s="40"/>
      <c r="G39" s="70"/>
      <c r="H39" s="33"/>
      <c r="I39" s="33" t="str">
        <f t="shared" si="0"/>
        <v/>
      </c>
      <c r="J39" s="33" t="str">
        <f>IF(A39="","",SUMIFS(PAYMENTS!$F:$F,PAYMENTS!$B:$B,A39))</f>
        <v/>
      </c>
      <c r="K39" s="68" t="str">
        <f t="shared" si="1"/>
        <v/>
      </c>
      <c r="L39" s="30"/>
    </row>
    <row r="40" spans="1:12" x14ac:dyDescent="0.25">
      <c r="A40" s="30"/>
      <c r="B40" s="30"/>
      <c r="C40" s="30"/>
      <c r="D40" s="31"/>
      <c r="E40" s="69"/>
      <c r="F40" s="40"/>
      <c r="G40" s="70"/>
      <c r="H40" s="33"/>
      <c r="I40" s="33" t="str">
        <f t="shared" si="0"/>
        <v/>
      </c>
      <c r="J40" s="33" t="str">
        <f>IF(A40="","",SUMIFS(PAYMENTS!$F:$F,PAYMENTS!$B:$B,A40))</f>
        <v/>
      </c>
      <c r="K40" s="68" t="str">
        <f t="shared" si="1"/>
        <v/>
      </c>
      <c r="L40" s="30"/>
    </row>
    <row r="41" spans="1:12" x14ac:dyDescent="0.25">
      <c r="A41" s="30"/>
      <c r="B41" s="30"/>
      <c r="C41" s="30"/>
      <c r="D41" s="31"/>
      <c r="E41" s="69"/>
      <c r="F41" s="40"/>
      <c r="G41" s="70"/>
      <c r="H41" s="33"/>
      <c r="I41" s="33" t="str">
        <f t="shared" si="0"/>
        <v/>
      </c>
      <c r="J41" s="33" t="str">
        <f>IF(A41="","",SUMIFS(PAYMENTS!$F:$F,PAYMENTS!$B:$B,A41))</f>
        <v/>
      </c>
      <c r="K41" s="68" t="str">
        <f t="shared" si="1"/>
        <v/>
      </c>
      <c r="L41" s="30"/>
    </row>
    <row r="42" spans="1:12" x14ac:dyDescent="0.25">
      <c r="A42" s="30"/>
      <c r="B42" s="30"/>
      <c r="C42" s="30"/>
      <c r="D42" s="31"/>
      <c r="E42" s="69"/>
      <c r="F42" s="40"/>
      <c r="G42" s="70"/>
      <c r="H42" s="33"/>
      <c r="I42" s="33" t="str">
        <f t="shared" si="0"/>
        <v/>
      </c>
      <c r="J42" s="33" t="str">
        <f>IF(A42="","",SUMIFS(PAYMENTS!$F:$F,PAYMENTS!$B:$B,A42))</f>
        <v/>
      </c>
      <c r="K42" s="68" t="str">
        <f t="shared" si="1"/>
        <v/>
      </c>
      <c r="L42" s="30"/>
    </row>
    <row r="43" spans="1:12" x14ac:dyDescent="0.25">
      <c r="A43" s="30"/>
      <c r="B43" s="30"/>
      <c r="C43" s="30"/>
      <c r="D43" s="31"/>
      <c r="E43" s="69"/>
      <c r="F43" s="40"/>
      <c r="G43" s="70"/>
      <c r="H43" s="33"/>
      <c r="I43" s="33" t="str">
        <f t="shared" si="0"/>
        <v/>
      </c>
      <c r="J43" s="33" t="str">
        <f>IF(A43="","",SUMIFS(PAYMENTS!$F:$F,PAYMENTS!$B:$B,A43))</f>
        <v/>
      </c>
      <c r="K43" s="68" t="str">
        <f t="shared" si="1"/>
        <v/>
      </c>
      <c r="L43" s="30"/>
    </row>
    <row r="44" spans="1:12" x14ac:dyDescent="0.25">
      <c r="A44" s="30"/>
      <c r="B44" s="30"/>
      <c r="C44" s="30"/>
      <c r="D44" s="31"/>
      <c r="E44" s="69"/>
      <c r="F44" s="40"/>
      <c r="G44" s="70"/>
      <c r="H44" s="33"/>
      <c r="I44" s="33" t="str">
        <f t="shared" si="0"/>
        <v/>
      </c>
      <c r="J44" s="33" t="str">
        <f>IF(A44="","",SUMIFS(PAYMENTS!$F:$F,PAYMENTS!$B:$B,A44))</f>
        <v/>
      </c>
      <c r="K44" s="68" t="str">
        <f t="shared" si="1"/>
        <v/>
      </c>
      <c r="L44" s="30"/>
    </row>
    <row r="45" spans="1:12" x14ac:dyDescent="0.25">
      <c r="A45" s="30"/>
      <c r="B45" s="30"/>
      <c r="C45" s="30"/>
      <c r="D45" s="31"/>
      <c r="E45" s="69"/>
      <c r="F45" s="40"/>
      <c r="G45" s="70"/>
      <c r="H45" s="33"/>
      <c r="I45" s="33" t="str">
        <f t="shared" si="0"/>
        <v/>
      </c>
      <c r="J45" s="33" t="str">
        <f>IF(A45="","",SUMIFS(PAYMENTS!$F:$F,PAYMENTS!$B:$B,A45))</f>
        <v/>
      </c>
      <c r="K45" s="68" t="str">
        <f t="shared" si="1"/>
        <v/>
      </c>
      <c r="L45" s="30"/>
    </row>
    <row r="46" spans="1:12" x14ac:dyDescent="0.25">
      <c r="A46" s="30"/>
      <c r="B46" s="30"/>
      <c r="C46" s="30"/>
      <c r="D46" s="31"/>
      <c r="E46" s="69"/>
      <c r="F46" s="40"/>
      <c r="G46" s="70"/>
      <c r="H46" s="33"/>
      <c r="I46" s="33" t="str">
        <f t="shared" si="0"/>
        <v/>
      </c>
      <c r="J46" s="33" t="str">
        <f>IF(A46="","",SUMIFS(PAYMENTS!$F:$F,PAYMENTS!$B:$B,A46))</f>
        <v/>
      </c>
      <c r="K46" s="68" t="str">
        <f t="shared" si="1"/>
        <v/>
      </c>
      <c r="L46" s="30"/>
    </row>
    <row r="47" spans="1:12" x14ac:dyDescent="0.25">
      <c r="A47" s="30"/>
      <c r="B47" s="30"/>
      <c r="C47" s="30"/>
      <c r="D47" s="31"/>
      <c r="E47" s="69"/>
      <c r="F47" s="40"/>
      <c r="G47" s="70"/>
      <c r="H47" s="33"/>
      <c r="I47" s="33" t="str">
        <f t="shared" si="0"/>
        <v/>
      </c>
      <c r="J47" s="33" t="str">
        <f>IF(A47="","",SUMIFS(PAYMENTS!$F:$F,PAYMENTS!$B:$B,A47))</f>
        <v/>
      </c>
      <c r="K47" s="68" t="str">
        <f t="shared" si="1"/>
        <v/>
      </c>
      <c r="L47" s="30"/>
    </row>
    <row r="48" spans="1:12" x14ac:dyDescent="0.25">
      <c r="A48" s="30"/>
      <c r="B48" s="30"/>
      <c r="C48" s="30"/>
      <c r="D48" s="31"/>
      <c r="E48" s="69"/>
      <c r="F48" s="40"/>
      <c r="G48" s="70"/>
      <c r="H48" s="33"/>
      <c r="I48" s="33" t="str">
        <f t="shared" si="0"/>
        <v/>
      </c>
      <c r="J48" s="33" t="str">
        <f>IF(A48="","",SUMIFS(PAYMENTS!$F:$F,PAYMENTS!$B:$B,A48))</f>
        <v/>
      </c>
      <c r="K48" s="68" t="str">
        <f t="shared" si="1"/>
        <v/>
      </c>
      <c r="L48" s="30"/>
    </row>
    <row r="49" spans="1:12" x14ac:dyDescent="0.25">
      <c r="A49" s="30"/>
      <c r="B49" s="30"/>
      <c r="C49" s="30"/>
      <c r="D49" s="31"/>
      <c r="E49" s="69"/>
      <c r="F49" s="40"/>
      <c r="G49" s="70"/>
      <c r="H49" s="33"/>
      <c r="I49" s="33" t="str">
        <f t="shared" si="0"/>
        <v/>
      </c>
      <c r="J49" s="33" t="str">
        <f>IF(A49="","",SUMIFS(PAYMENTS!$F:$F,PAYMENTS!$B:$B,A49))</f>
        <v/>
      </c>
      <c r="K49" s="68" t="str">
        <f t="shared" si="1"/>
        <v/>
      </c>
      <c r="L49" s="30"/>
    </row>
    <row r="50" spans="1:12" x14ac:dyDescent="0.25">
      <c r="A50" s="30"/>
      <c r="B50" s="30"/>
      <c r="C50" s="30"/>
      <c r="D50" s="31"/>
      <c r="E50" s="69"/>
      <c r="F50" s="40"/>
      <c r="G50" s="70"/>
      <c r="H50" s="33"/>
      <c r="I50" s="33" t="str">
        <f t="shared" si="0"/>
        <v/>
      </c>
      <c r="J50" s="33" t="str">
        <f>IF(A50="","",SUMIFS(PAYMENTS!$F:$F,PAYMENTS!$B:$B,A50))</f>
        <v/>
      </c>
      <c r="K50" s="68" t="str">
        <f t="shared" si="1"/>
        <v/>
      </c>
      <c r="L50" s="30"/>
    </row>
    <row r="51" spans="1:12" x14ac:dyDescent="0.25">
      <c r="A51" s="30"/>
      <c r="B51" s="30"/>
      <c r="C51" s="30"/>
      <c r="D51" s="31"/>
      <c r="E51" s="69"/>
      <c r="F51" s="40"/>
      <c r="G51" s="70"/>
      <c r="H51" s="33"/>
      <c r="I51" s="33" t="str">
        <f t="shared" si="0"/>
        <v/>
      </c>
      <c r="J51" s="33" t="str">
        <f>IF(A51="","",SUMIFS(PAYMENTS!$F:$F,PAYMENTS!$B:$B,A51))</f>
        <v/>
      </c>
      <c r="K51" s="68" t="str">
        <f t="shared" si="1"/>
        <v/>
      </c>
      <c r="L51" s="30"/>
    </row>
    <row r="52" spans="1:12" x14ac:dyDescent="0.25">
      <c r="A52" s="30"/>
      <c r="B52" s="30"/>
      <c r="C52" s="30"/>
      <c r="D52" s="31"/>
      <c r="E52" s="69"/>
      <c r="F52" s="40"/>
      <c r="G52" s="70"/>
      <c r="H52" s="33"/>
      <c r="I52" s="33" t="str">
        <f t="shared" si="0"/>
        <v/>
      </c>
      <c r="J52" s="33" t="str">
        <f>IF(A52="","",SUMIFS(PAYMENTS!$F:$F,PAYMENTS!$B:$B,A52))</f>
        <v/>
      </c>
      <c r="K52" s="68" t="str">
        <f t="shared" si="1"/>
        <v/>
      </c>
      <c r="L52" s="30"/>
    </row>
    <row r="53" spans="1:12" x14ac:dyDescent="0.25">
      <c r="A53" s="30"/>
      <c r="B53" s="30"/>
      <c r="C53" s="30"/>
      <c r="D53" s="31"/>
      <c r="E53" s="69"/>
      <c r="F53" s="40"/>
      <c r="G53" s="70"/>
      <c r="H53" s="33"/>
      <c r="I53" s="33" t="str">
        <f t="shared" si="0"/>
        <v/>
      </c>
      <c r="J53" s="33" t="str">
        <f>IF(A53="","",SUMIFS(PAYMENTS!$F:$F,PAYMENTS!$B:$B,A53))</f>
        <v/>
      </c>
      <c r="K53" s="68" t="str">
        <f t="shared" si="1"/>
        <v/>
      </c>
      <c r="L53" s="30"/>
    </row>
    <row r="54" spans="1:12" x14ac:dyDescent="0.25">
      <c r="A54" s="30"/>
      <c r="B54" s="30"/>
      <c r="C54" s="30"/>
      <c r="D54" s="31"/>
      <c r="E54" s="69"/>
      <c r="F54" s="40"/>
      <c r="G54" s="70"/>
      <c r="H54" s="33"/>
      <c r="I54" s="33" t="str">
        <f t="shared" si="0"/>
        <v/>
      </c>
      <c r="J54" s="33" t="str">
        <f>IF(A54="","",SUMIFS(PAYMENTS!$F:$F,PAYMENTS!$B:$B,A54))</f>
        <v/>
      </c>
      <c r="K54" s="68" t="str">
        <f t="shared" si="1"/>
        <v/>
      </c>
      <c r="L54" s="30"/>
    </row>
    <row r="55" spans="1:12" x14ac:dyDescent="0.25">
      <c r="A55" s="30"/>
      <c r="B55" s="30"/>
      <c r="C55" s="30"/>
      <c r="D55" s="31"/>
      <c r="E55" s="69"/>
      <c r="F55" s="40"/>
      <c r="G55" s="70"/>
      <c r="H55" s="33"/>
      <c r="I55" s="33" t="str">
        <f t="shared" si="0"/>
        <v/>
      </c>
      <c r="J55" s="33" t="str">
        <f>IF(A55="","",SUMIFS(PAYMENTS!$F:$F,PAYMENTS!$B:$B,A55))</f>
        <v/>
      </c>
      <c r="K55" s="68" t="str">
        <f t="shared" si="1"/>
        <v/>
      </c>
      <c r="L55" s="30"/>
    </row>
    <row r="56" spans="1:12" x14ac:dyDescent="0.25">
      <c r="A56" s="30"/>
      <c r="B56" s="30"/>
      <c r="C56" s="30"/>
      <c r="D56" s="31"/>
      <c r="E56" s="69"/>
      <c r="F56" s="40"/>
      <c r="G56" s="70"/>
      <c r="H56" s="33"/>
      <c r="I56" s="33" t="str">
        <f t="shared" si="0"/>
        <v/>
      </c>
      <c r="J56" s="33" t="str">
        <f>IF(A56="","",SUMIFS(PAYMENTS!$F:$F,PAYMENTS!$B:$B,A56))</f>
        <v/>
      </c>
      <c r="K56" s="68" t="str">
        <f t="shared" si="1"/>
        <v/>
      </c>
      <c r="L56" s="30"/>
    </row>
    <row r="57" spans="1:12" x14ac:dyDescent="0.25">
      <c r="A57" s="30"/>
      <c r="B57" s="30"/>
      <c r="C57" s="30"/>
      <c r="D57" s="31"/>
      <c r="E57" s="69"/>
      <c r="F57" s="40"/>
      <c r="G57" s="70"/>
      <c r="H57" s="33"/>
      <c r="I57" s="33" t="str">
        <f t="shared" si="0"/>
        <v/>
      </c>
      <c r="J57" s="33" t="str">
        <f>IF(A57="","",SUMIFS(PAYMENTS!$F:$F,PAYMENTS!$B:$B,A57))</f>
        <v/>
      </c>
      <c r="K57" s="68" t="str">
        <f t="shared" si="1"/>
        <v/>
      </c>
      <c r="L57" s="30"/>
    </row>
    <row r="58" spans="1:12" x14ac:dyDescent="0.25">
      <c r="A58" s="30"/>
      <c r="B58" s="30"/>
      <c r="C58" s="30"/>
      <c r="D58" s="31"/>
      <c r="E58" s="69"/>
      <c r="F58" s="40"/>
      <c r="G58" s="70"/>
      <c r="H58" s="33"/>
      <c r="I58" s="33" t="str">
        <f t="shared" si="0"/>
        <v/>
      </c>
      <c r="J58" s="33" t="str">
        <f>IF(A58="","",SUMIFS(PAYMENTS!$F:$F,PAYMENTS!$B:$B,A58))</f>
        <v/>
      </c>
      <c r="K58" s="68" t="str">
        <f t="shared" si="1"/>
        <v/>
      </c>
      <c r="L58" s="30"/>
    </row>
    <row r="59" spans="1:12" x14ac:dyDescent="0.25">
      <c r="A59" s="30"/>
      <c r="B59" s="30"/>
      <c r="C59" s="30"/>
      <c r="D59" s="31"/>
      <c r="E59" s="69"/>
      <c r="F59" s="40"/>
      <c r="G59" s="70"/>
      <c r="H59" s="33"/>
      <c r="I59" s="33" t="str">
        <f t="shared" si="0"/>
        <v/>
      </c>
      <c r="J59" s="33" t="str">
        <f>IF(A59="","",SUMIFS(PAYMENTS!$F:$F,PAYMENTS!$B:$B,A59))</f>
        <v/>
      </c>
      <c r="K59" s="68" t="str">
        <f t="shared" si="1"/>
        <v/>
      </c>
      <c r="L59" s="30"/>
    </row>
    <row r="60" spans="1:12" x14ac:dyDescent="0.25">
      <c r="A60" s="30"/>
      <c r="B60" s="30"/>
      <c r="C60" s="30"/>
      <c r="D60" s="31"/>
      <c r="E60" s="69"/>
      <c r="F60" s="40"/>
      <c r="G60" s="70"/>
      <c r="H60" s="33"/>
      <c r="I60" s="33" t="str">
        <f t="shared" si="0"/>
        <v/>
      </c>
      <c r="J60" s="33" t="str">
        <f>IF(A60="","",SUMIFS(PAYMENTS!$F:$F,PAYMENTS!$B:$B,A60))</f>
        <v/>
      </c>
      <c r="K60" s="68" t="str">
        <f t="shared" si="1"/>
        <v/>
      </c>
      <c r="L60" s="30"/>
    </row>
    <row r="61" spans="1:12" x14ac:dyDescent="0.25">
      <c r="A61" s="30"/>
      <c r="B61" s="30"/>
      <c r="C61" s="30"/>
      <c r="D61" s="31"/>
      <c r="E61" s="69"/>
      <c r="F61" s="40"/>
      <c r="G61" s="70"/>
      <c r="H61" s="33"/>
      <c r="I61" s="33" t="str">
        <f t="shared" si="0"/>
        <v/>
      </c>
      <c r="J61" s="33" t="str">
        <f>IF(A61="","",SUMIFS(PAYMENTS!$F:$F,PAYMENTS!$B:$B,A61))</f>
        <v/>
      </c>
      <c r="K61" s="68" t="str">
        <f t="shared" si="1"/>
        <v/>
      </c>
      <c r="L61" s="30"/>
    </row>
    <row r="62" spans="1:12" x14ac:dyDescent="0.25">
      <c r="A62" s="30"/>
      <c r="B62" s="30"/>
      <c r="C62" s="30"/>
      <c r="D62" s="31"/>
      <c r="E62" s="69"/>
      <c r="F62" s="40"/>
      <c r="G62" s="70"/>
      <c r="H62" s="33"/>
      <c r="I62" s="33" t="str">
        <f t="shared" si="0"/>
        <v/>
      </c>
      <c r="J62" s="33" t="str">
        <f>IF(A62="","",SUMIFS(PAYMENTS!$F:$F,PAYMENTS!$B:$B,A62))</f>
        <v/>
      </c>
      <c r="K62" s="68" t="str">
        <f t="shared" si="1"/>
        <v/>
      </c>
      <c r="L62" s="30"/>
    </row>
    <row r="63" spans="1:12" x14ac:dyDescent="0.25">
      <c r="A63" s="30"/>
      <c r="B63" s="30"/>
      <c r="C63" s="30"/>
      <c r="D63" s="31"/>
      <c r="E63" s="69"/>
      <c r="F63" s="40"/>
      <c r="G63" s="70"/>
      <c r="H63" s="33"/>
      <c r="I63" s="33" t="str">
        <f t="shared" si="0"/>
        <v/>
      </c>
      <c r="J63" s="33" t="str">
        <f>IF(A63="","",SUMIFS(PAYMENTS!$F:$F,PAYMENTS!$B:$B,A63))</f>
        <v/>
      </c>
      <c r="K63" s="68" t="str">
        <f t="shared" si="1"/>
        <v/>
      </c>
      <c r="L63" s="30"/>
    </row>
    <row r="64" spans="1:12" x14ac:dyDescent="0.25">
      <c r="A64" s="30"/>
      <c r="B64" s="30"/>
      <c r="C64" s="30"/>
      <c r="D64" s="31"/>
      <c r="E64" s="69"/>
      <c r="F64" s="40"/>
      <c r="G64" s="70"/>
      <c r="H64" s="33"/>
      <c r="I64" s="33" t="str">
        <f t="shared" si="0"/>
        <v/>
      </c>
      <c r="J64" s="33" t="str">
        <f>IF(A64="","",SUMIFS(PAYMENTS!$F:$F,PAYMENTS!$B:$B,A64))</f>
        <v/>
      </c>
      <c r="K64" s="68" t="str">
        <f t="shared" si="1"/>
        <v/>
      </c>
      <c r="L64" s="30"/>
    </row>
    <row r="65" spans="1:12" x14ac:dyDescent="0.25">
      <c r="A65" s="30"/>
      <c r="B65" s="30"/>
      <c r="C65" s="30"/>
      <c r="D65" s="31"/>
      <c r="E65" s="69"/>
      <c r="F65" s="40"/>
      <c r="G65" s="70"/>
      <c r="H65" s="33"/>
      <c r="I65" s="33" t="str">
        <f t="shared" si="0"/>
        <v/>
      </c>
      <c r="J65" s="33" t="str">
        <f>IF(A65="","",SUMIFS(PAYMENTS!$F:$F,PAYMENTS!$B:$B,A65))</f>
        <v/>
      </c>
      <c r="K65" s="68" t="str">
        <f t="shared" si="1"/>
        <v/>
      </c>
      <c r="L65" s="30"/>
    </row>
    <row r="66" spans="1:12" x14ac:dyDescent="0.25">
      <c r="A66" s="30"/>
      <c r="B66" s="30"/>
      <c r="C66" s="30"/>
      <c r="D66" s="31"/>
      <c r="E66" s="69"/>
      <c r="F66" s="40"/>
      <c r="G66" s="70"/>
      <c r="H66" s="33"/>
      <c r="I66" s="33" t="str">
        <f t="shared" ref="I66:I129" si="2">IF(A66="","",G66+H66)</f>
        <v/>
      </c>
      <c r="J66" s="33" t="str">
        <f>IF(A66="","",SUMIFS(PAYMENTS!$F:$F,PAYMENTS!$B:$B,A66))</f>
        <v/>
      </c>
      <c r="K66" s="68" t="str">
        <f t="shared" ref="K66:K129" si="3">IF(A66="","",MAX(0,I66-J66))</f>
        <v/>
      </c>
      <c r="L66" s="30"/>
    </row>
    <row r="67" spans="1:12" x14ac:dyDescent="0.25">
      <c r="A67" s="30"/>
      <c r="B67" s="30"/>
      <c r="C67" s="30"/>
      <c r="D67" s="31"/>
      <c r="E67" s="69"/>
      <c r="F67" s="40"/>
      <c r="G67" s="70"/>
      <c r="H67" s="33"/>
      <c r="I67" s="33" t="str">
        <f t="shared" si="2"/>
        <v/>
      </c>
      <c r="J67" s="33" t="str">
        <f>IF(A67="","",SUMIFS(PAYMENTS!$F:$F,PAYMENTS!$B:$B,A67))</f>
        <v/>
      </c>
      <c r="K67" s="68" t="str">
        <f t="shared" si="3"/>
        <v/>
      </c>
      <c r="L67" s="30"/>
    </row>
    <row r="68" spans="1:12" x14ac:dyDescent="0.25">
      <c r="A68" s="30"/>
      <c r="B68" s="30"/>
      <c r="C68" s="30"/>
      <c r="D68" s="31"/>
      <c r="E68" s="69"/>
      <c r="F68" s="40"/>
      <c r="G68" s="70"/>
      <c r="H68" s="33"/>
      <c r="I68" s="33" t="str">
        <f t="shared" si="2"/>
        <v/>
      </c>
      <c r="J68" s="33" t="str">
        <f>IF(A68="","",SUMIFS(PAYMENTS!$F:$F,PAYMENTS!$B:$B,A68))</f>
        <v/>
      </c>
      <c r="K68" s="68" t="str">
        <f t="shared" si="3"/>
        <v/>
      </c>
      <c r="L68" s="30"/>
    </row>
    <row r="69" spans="1:12" x14ac:dyDescent="0.25">
      <c r="A69" s="30"/>
      <c r="B69" s="30"/>
      <c r="C69" s="30"/>
      <c r="D69" s="31"/>
      <c r="E69" s="69"/>
      <c r="F69" s="40"/>
      <c r="G69" s="70"/>
      <c r="H69" s="33"/>
      <c r="I69" s="33" t="str">
        <f t="shared" si="2"/>
        <v/>
      </c>
      <c r="J69" s="33" t="str">
        <f>IF(A69="","",SUMIFS(PAYMENTS!$F:$F,PAYMENTS!$B:$B,A69))</f>
        <v/>
      </c>
      <c r="K69" s="68" t="str">
        <f t="shared" si="3"/>
        <v/>
      </c>
      <c r="L69" s="30"/>
    </row>
    <row r="70" spans="1:12" x14ac:dyDescent="0.25">
      <c r="A70" s="30"/>
      <c r="B70" s="30"/>
      <c r="C70" s="30"/>
      <c r="D70" s="31"/>
      <c r="E70" s="69"/>
      <c r="F70" s="40"/>
      <c r="G70" s="70"/>
      <c r="H70" s="33"/>
      <c r="I70" s="33" t="str">
        <f t="shared" si="2"/>
        <v/>
      </c>
      <c r="J70" s="33" t="str">
        <f>IF(A70="","",SUMIFS(PAYMENTS!$F:$F,PAYMENTS!$B:$B,A70))</f>
        <v/>
      </c>
      <c r="K70" s="68" t="str">
        <f t="shared" si="3"/>
        <v/>
      </c>
      <c r="L70" s="30"/>
    </row>
    <row r="71" spans="1:12" x14ac:dyDescent="0.25">
      <c r="A71" s="30"/>
      <c r="B71" s="30"/>
      <c r="C71" s="30"/>
      <c r="D71" s="31"/>
      <c r="E71" s="69"/>
      <c r="F71" s="40"/>
      <c r="G71" s="70"/>
      <c r="H71" s="33"/>
      <c r="I71" s="33" t="str">
        <f t="shared" si="2"/>
        <v/>
      </c>
      <c r="J71" s="33" t="str">
        <f>IF(A71="","",SUMIFS(PAYMENTS!$F:$F,PAYMENTS!$B:$B,A71))</f>
        <v/>
      </c>
      <c r="K71" s="68" t="str">
        <f t="shared" si="3"/>
        <v/>
      </c>
      <c r="L71" s="30"/>
    </row>
    <row r="72" spans="1:12" x14ac:dyDescent="0.25">
      <c r="A72" s="30"/>
      <c r="B72" s="30"/>
      <c r="C72" s="30"/>
      <c r="D72" s="31"/>
      <c r="E72" s="69"/>
      <c r="F72" s="40"/>
      <c r="G72" s="70"/>
      <c r="H72" s="33"/>
      <c r="I72" s="33" t="str">
        <f t="shared" si="2"/>
        <v/>
      </c>
      <c r="J72" s="33" t="str">
        <f>IF(A72="","",SUMIFS(PAYMENTS!$F:$F,PAYMENTS!$B:$B,A72))</f>
        <v/>
      </c>
      <c r="K72" s="68" t="str">
        <f t="shared" si="3"/>
        <v/>
      </c>
      <c r="L72" s="30"/>
    </row>
    <row r="73" spans="1:12" x14ac:dyDescent="0.25">
      <c r="A73" s="30"/>
      <c r="B73" s="30"/>
      <c r="C73" s="30"/>
      <c r="D73" s="31"/>
      <c r="E73" s="69"/>
      <c r="F73" s="40"/>
      <c r="G73" s="70"/>
      <c r="H73" s="33"/>
      <c r="I73" s="33" t="str">
        <f t="shared" si="2"/>
        <v/>
      </c>
      <c r="J73" s="33" t="str">
        <f>IF(A73="","",SUMIFS(PAYMENTS!$F:$F,PAYMENTS!$B:$B,A73))</f>
        <v/>
      </c>
      <c r="K73" s="68" t="str">
        <f t="shared" si="3"/>
        <v/>
      </c>
      <c r="L73" s="30"/>
    </row>
    <row r="74" spans="1:12" x14ac:dyDescent="0.25">
      <c r="A74" s="30"/>
      <c r="B74" s="30"/>
      <c r="C74" s="30"/>
      <c r="D74" s="31"/>
      <c r="E74" s="69"/>
      <c r="F74" s="40"/>
      <c r="G74" s="70"/>
      <c r="H74" s="33"/>
      <c r="I74" s="33" t="str">
        <f t="shared" si="2"/>
        <v/>
      </c>
      <c r="J74" s="33" t="str">
        <f>IF(A74="","",SUMIFS(PAYMENTS!$F:$F,PAYMENTS!$B:$B,A74))</f>
        <v/>
      </c>
      <c r="K74" s="68" t="str">
        <f t="shared" si="3"/>
        <v/>
      </c>
      <c r="L74" s="30"/>
    </row>
    <row r="75" spans="1:12" x14ac:dyDescent="0.25">
      <c r="A75" s="30"/>
      <c r="B75" s="30"/>
      <c r="C75" s="30"/>
      <c r="D75" s="31"/>
      <c r="E75" s="69"/>
      <c r="F75" s="40"/>
      <c r="G75" s="70"/>
      <c r="H75" s="33"/>
      <c r="I75" s="33" t="str">
        <f t="shared" si="2"/>
        <v/>
      </c>
      <c r="J75" s="33" t="str">
        <f>IF(A75="","",SUMIFS(PAYMENTS!$F:$F,PAYMENTS!$B:$B,A75))</f>
        <v/>
      </c>
      <c r="K75" s="68" t="str">
        <f t="shared" si="3"/>
        <v/>
      </c>
      <c r="L75" s="30"/>
    </row>
    <row r="76" spans="1:12" x14ac:dyDescent="0.25">
      <c r="A76" s="30"/>
      <c r="B76" s="30"/>
      <c r="C76" s="30"/>
      <c r="D76" s="31"/>
      <c r="E76" s="69"/>
      <c r="F76" s="40"/>
      <c r="G76" s="70"/>
      <c r="H76" s="33"/>
      <c r="I76" s="33" t="str">
        <f t="shared" si="2"/>
        <v/>
      </c>
      <c r="J76" s="33" t="str">
        <f>IF(A76="","",SUMIFS(PAYMENTS!$F:$F,PAYMENTS!$B:$B,A76))</f>
        <v/>
      </c>
      <c r="K76" s="68" t="str">
        <f t="shared" si="3"/>
        <v/>
      </c>
      <c r="L76" s="30"/>
    </row>
    <row r="77" spans="1:12" x14ac:dyDescent="0.25">
      <c r="A77" s="30"/>
      <c r="B77" s="30"/>
      <c r="C77" s="30"/>
      <c r="D77" s="31"/>
      <c r="E77" s="69"/>
      <c r="F77" s="40"/>
      <c r="G77" s="70"/>
      <c r="H77" s="33"/>
      <c r="I77" s="33" t="str">
        <f t="shared" si="2"/>
        <v/>
      </c>
      <c r="J77" s="33" t="str">
        <f>IF(A77="","",SUMIFS(PAYMENTS!$F:$F,PAYMENTS!$B:$B,A77))</f>
        <v/>
      </c>
      <c r="K77" s="68" t="str">
        <f t="shared" si="3"/>
        <v/>
      </c>
      <c r="L77" s="30"/>
    </row>
    <row r="78" spans="1:12" x14ac:dyDescent="0.25">
      <c r="A78" s="30"/>
      <c r="B78" s="30"/>
      <c r="C78" s="30"/>
      <c r="D78" s="31"/>
      <c r="E78" s="69"/>
      <c r="F78" s="40"/>
      <c r="G78" s="70"/>
      <c r="H78" s="33"/>
      <c r="I78" s="33" t="str">
        <f t="shared" si="2"/>
        <v/>
      </c>
      <c r="J78" s="33" t="str">
        <f>IF(A78="","",SUMIFS(PAYMENTS!$F:$F,PAYMENTS!$B:$B,A78))</f>
        <v/>
      </c>
      <c r="K78" s="68" t="str">
        <f t="shared" si="3"/>
        <v/>
      </c>
      <c r="L78" s="30"/>
    </row>
    <row r="79" spans="1:12" x14ac:dyDescent="0.25">
      <c r="A79" s="30"/>
      <c r="B79" s="30"/>
      <c r="C79" s="30"/>
      <c r="D79" s="31"/>
      <c r="E79" s="69"/>
      <c r="F79" s="40"/>
      <c r="G79" s="70"/>
      <c r="H79" s="33"/>
      <c r="I79" s="33" t="str">
        <f t="shared" si="2"/>
        <v/>
      </c>
      <c r="J79" s="33" t="str">
        <f>IF(A79="","",SUMIFS(PAYMENTS!$F:$F,PAYMENTS!$B:$B,A79))</f>
        <v/>
      </c>
      <c r="K79" s="68" t="str">
        <f t="shared" si="3"/>
        <v/>
      </c>
      <c r="L79" s="30"/>
    </row>
    <row r="80" spans="1:12" x14ac:dyDescent="0.25">
      <c r="A80" s="30"/>
      <c r="B80" s="30"/>
      <c r="C80" s="30"/>
      <c r="D80" s="31"/>
      <c r="E80" s="69"/>
      <c r="F80" s="40"/>
      <c r="G80" s="70"/>
      <c r="H80" s="33"/>
      <c r="I80" s="33" t="str">
        <f t="shared" si="2"/>
        <v/>
      </c>
      <c r="J80" s="33" t="str">
        <f>IF(A80="","",SUMIFS(PAYMENTS!$F:$F,PAYMENTS!$B:$B,A80))</f>
        <v/>
      </c>
      <c r="K80" s="68" t="str">
        <f t="shared" si="3"/>
        <v/>
      </c>
      <c r="L80" s="30"/>
    </row>
    <row r="81" spans="1:12" x14ac:dyDescent="0.25">
      <c r="A81" s="30"/>
      <c r="B81" s="30"/>
      <c r="C81" s="30"/>
      <c r="D81" s="31"/>
      <c r="E81" s="69"/>
      <c r="F81" s="40"/>
      <c r="G81" s="70"/>
      <c r="H81" s="33"/>
      <c r="I81" s="33" t="str">
        <f t="shared" si="2"/>
        <v/>
      </c>
      <c r="J81" s="33" t="str">
        <f>IF(A81="","",SUMIFS(PAYMENTS!$F:$F,PAYMENTS!$B:$B,A81))</f>
        <v/>
      </c>
      <c r="K81" s="68" t="str">
        <f t="shared" si="3"/>
        <v/>
      </c>
      <c r="L81" s="30"/>
    </row>
    <row r="82" spans="1:12" x14ac:dyDescent="0.25">
      <c r="A82" s="30"/>
      <c r="B82" s="30"/>
      <c r="C82" s="30"/>
      <c r="D82" s="31"/>
      <c r="E82" s="69"/>
      <c r="F82" s="40"/>
      <c r="G82" s="70"/>
      <c r="H82" s="33"/>
      <c r="I82" s="33" t="str">
        <f t="shared" si="2"/>
        <v/>
      </c>
      <c r="J82" s="33" t="str">
        <f>IF(A82="","",SUMIFS(PAYMENTS!$F:$F,PAYMENTS!$B:$B,A82))</f>
        <v/>
      </c>
      <c r="K82" s="68" t="str">
        <f t="shared" si="3"/>
        <v/>
      </c>
      <c r="L82" s="30"/>
    </row>
    <row r="83" spans="1:12" x14ac:dyDescent="0.25">
      <c r="A83" s="30"/>
      <c r="B83" s="30"/>
      <c r="C83" s="30"/>
      <c r="D83" s="31"/>
      <c r="E83" s="69"/>
      <c r="F83" s="40"/>
      <c r="G83" s="70"/>
      <c r="H83" s="33"/>
      <c r="I83" s="33" t="str">
        <f t="shared" si="2"/>
        <v/>
      </c>
      <c r="J83" s="33" t="str">
        <f>IF(A83="","",SUMIFS(PAYMENTS!$F:$F,PAYMENTS!$B:$B,A83))</f>
        <v/>
      </c>
      <c r="K83" s="68" t="str">
        <f t="shared" si="3"/>
        <v/>
      </c>
      <c r="L83" s="30"/>
    </row>
    <row r="84" spans="1:12" x14ac:dyDescent="0.25">
      <c r="A84" s="30"/>
      <c r="B84" s="30"/>
      <c r="C84" s="30"/>
      <c r="D84" s="31"/>
      <c r="E84" s="69"/>
      <c r="F84" s="40"/>
      <c r="G84" s="70"/>
      <c r="H84" s="33"/>
      <c r="I84" s="33" t="str">
        <f t="shared" si="2"/>
        <v/>
      </c>
      <c r="J84" s="33" t="str">
        <f>IF(A84="","",SUMIFS(PAYMENTS!$F:$F,PAYMENTS!$B:$B,A84))</f>
        <v/>
      </c>
      <c r="K84" s="68" t="str">
        <f t="shared" si="3"/>
        <v/>
      </c>
      <c r="L84" s="30"/>
    </row>
    <row r="85" spans="1:12" x14ac:dyDescent="0.25">
      <c r="A85" s="30"/>
      <c r="B85" s="30"/>
      <c r="C85" s="30"/>
      <c r="D85" s="31"/>
      <c r="E85" s="69"/>
      <c r="F85" s="40"/>
      <c r="G85" s="70"/>
      <c r="H85" s="33"/>
      <c r="I85" s="33" t="str">
        <f t="shared" si="2"/>
        <v/>
      </c>
      <c r="J85" s="33" t="str">
        <f>IF(A85="","",SUMIFS(PAYMENTS!$F:$F,PAYMENTS!$B:$B,A85))</f>
        <v/>
      </c>
      <c r="K85" s="68" t="str">
        <f t="shared" si="3"/>
        <v/>
      </c>
      <c r="L85" s="30"/>
    </row>
    <row r="86" spans="1:12" x14ac:dyDescent="0.25">
      <c r="A86" s="30"/>
      <c r="B86" s="30"/>
      <c r="C86" s="30"/>
      <c r="D86" s="31"/>
      <c r="E86" s="69"/>
      <c r="F86" s="40"/>
      <c r="G86" s="70"/>
      <c r="H86" s="33"/>
      <c r="I86" s="33" t="str">
        <f t="shared" si="2"/>
        <v/>
      </c>
      <c r="J86" s="33" t="str">
        <f>IF(A86="","",SUMIFS(PAYMENTS!$F:$F,PAYMENTS!$B:$B,A86))</f>
        <v/>
      </c>
      <c r="K86" s="68" t="str">
        <f t="shared" si="3"/>
        <v/>
      </c>
      <c r="L86" s="30"/>
    </row>
    <row r="87" spans="1:12" x14ac:dyDescent="0.25">
      <c r="A87" s="30"/>
      <c r="B87" s="30"/>
      <c r="C87" s="30"/>
      <c r="D87" s="31"/>
      <c r="E87" s="69"/>
      <c r="F87" s="40"/>
      <c r="G87" s="70"/>
      <c r="H87" s="33"/>
      <c r="I87" s="33" t="str">
        <f t="shared" si="2"/>
        <v/>
      </c>
      <c r="J87" s="33" t="str">
        <f>IF(A87="","",SUMIFS(PAYMENTS!$F:$F,PAYMENTS!$B:$B,A87))</f>
        <v/>
      </c>
      <c r="K87" s="68" t="str">
        <f t="shared" si="3"/>
        <v/>
      </c>
      <c r="L87" s="30"/>
    </row>
    <row r="88" spans="1:12" x14ac:dyDescent="0.25">
      <c r="A88" s="30"/>
      <c r="B88" s="30"/>
      <c r="C88" s="30"/>
      <c r="D88" s="31"/>
      <c r="E88" s="69"/>
      <c r="F88" s="40"/>
      <c r="G88" s="70"/>
      <c r="H88" s="33"/>
      <c r="I88" s="33" t="str">
        <f t="shared" si="2"/>
        <v/>
      </c>
      <c r="J88" s="33" t="str">
        <f>IF(A88="","",SUMIFS(PAYMENTS!$F:$F,PAYMENTS!$B:$B,A88))</f>
        <v/>
      </c>
      <c r="K88" s="68" t="str">
        <f t="shared" si="3"/>
        <v/>
      </c>
      <c r="L88" s="30"/>
    </row>
    <row r="89" spans="1:12" x14ac:dyDescent="0.25">
      <c r="A89" s="30"/>
      <c r="B89" s="30"/>
      <c r="C89" s="30"/>
      <c r="D89" s="31"/>
      <c r="E89" s="69"/>
      <c r="F89" s="40"/>
      <c r="G89" s="70"/>
      <c r="H89" s="33"/>
      <c r="I89" s="33" t="str">
        <f t="shared" si="2"/>
        <v/>
      </c>
      <c r="J89" s="33" t="str">
        <f>IF(A89="","",SUMIFS(PAYMENTS!$F:$F,PAYMENTS!$B:$B,A89))</f>
        <v/>
      </c>
      <c r="K89" s="68" t="str">
        <f t="shared" si="3"/>
        <v/>
      </c>
      <c r="L89" s="30"/>
    </row>
    <row r="90" spans="1:12" x14ac:dyDescent="0.25">
      <c r="A90" s="30"/>
      <c r="B90" s="30"/>
      <c r="C90" s="30"/>
      <c r="D90" s="31"/>
      <c r="E90" s="69"/>
      <c r="F90" s="40"/>
      <c r="G90" s="70"/>
      <c r="H90" s="33"/>
      <c r="I90" s="33" t="str">
        <f t="shared" si="2"/>
        <v/>
      </c>
      <c r="J90" s="33" t="str">
        <f>IF(A90="","",SUMIFS(PAYMENTS!$F:$F,PAYMENTS!$B:$B,A90))</f>
        <v/>
      </c>
      <c r="K90" s="68" t="str">
        <f t="shared" si="3"/>
        <v/>
      </c>
      <c r="L90" s="30"/>
    </row>
    <row r="91" spans="1:12" x14ac:dyDescent="0.25">
      <c r="A91" s="30"/>
      <c r="B91" s="30"/>
      <c r="C91" s="30"/>
      <c r="D91" s="31"/>
      <c r="E91" s="69"/>
      <c r="F91" s="40"/>
      <c r="G91" s="70"/>
      <c r="H91" s="33"/>
      <c r="I91" s="33" t="str">
        <f t="shared" si="2"/>
        <v/>
      </c>
      <c r="J91" s="33" t="str">
        <f>IF(A91="","",SUMIFS(PAYMENTS!$F:$F,PAYMENTS!$B:$B,A91))</f>
        <v/>
      </c>
      <c r="K91" s="68" t="str">
        <f t="shared" si="3"/>
        <v/>
      </c>
      <c r="L91" s="30"/>
    </row>
    <row r="92" spans="1:12" x14ac:dyDescent="0.25">
      <c r="A92" s="30"/>
      <c r="B92" s="30"/>
      <c r="C92" s="30"/>
      <c r="D92" s="31"/>
      <c r="E92" s="69"/>
      <c r="F92" s="40"/>
      <c r="G92" s="70"/>
      <c r="H92" s="33"/>
      <c r="I92" s="33" t="str">
        <f t="shared" si="2"/>
        <v/>
      </c>
      <c r="J92" s="33" t="str">
        <f>IF(A92="","",SUMIFS(PAYMENTS!$F:$F,PAYMENTS!$B:$B,A92))</f>
        <v/>
      </c>
      <c r="K92" s="68" t="str">
        <f t="shared" si="3"/>
        <v/>
      </c>
      <c r="L92" s="30"/>
    </row>
    <row r="93" spans="1:12" x14ac:dyDescent="0.25">
      <c r="A93" s="30"/>
      <c r="B93" s="30"/>
      <c r="C93" s="30"/>
      <c r="D93" s="31"/>
      <c r="E93" s="69"/>
      <c r="F93" s="40"/>
      <c r="G93" s="70"/>
      <c r="H93" s="33"/>
      <c r="I93" s="33" t="str">
        <f t="shared" si="2"/>
        <v/>
      </c>
      <c r="J93" s="33" t="str">
        <f>IF(A93="","",SUMIFS(PAYMENTS!$F:$F,PAYMENTS!$B:$B,A93))</f>
        <v/>
      </c>
      <c r="K93" s="68" t="str">
        <f t="shared" si="3"/>
        <v/>
      </c>
      <c r="L93" s="30"/>
    </row>
    <row r="94" spans="1:12" x14ac:dyDescent="0.25">
      <c r="A94" s="30"/>
      <c r="B94" s="30"/>
      <c r="C94" s="30"/>
      <c r="D94" s="31"/>
      <c r="E94" s="69"/>
      <c r="F94" s="40"/>
      <c r="G94" s="70"/>
      <c r="H94" s="33"/>
      <c r="I94" s="33" t="str">
        <f t="shared" si="2"/>
        <v/>
      </c>
      <c r="J94" s="33" t="str">
        <f>IF(A94="","",SUMIFS(PAYMENTS!$F:$F,PAYMENTS!$B:$B,A94))</f>
        <v/>
      </c>
      <c r="K94" s="68" t="str">
        <f t="shared" si="3"/>
        <v/>
      </c>
      <c r="L94" s="30"/>
    </row>
    <row r="95" spans="1:12" x14ac:dyDescent="0.25">
      <c r="A95" s="30"/>
      <c r="B95" s="30"/>
      <c r="C95" s="30"/>
      <c r="D95" s="31"/>
      <c r="E95" s="69"/>
      <c r="F95" s="40"/>
      <c r="G95" s="70"/>
      <c r="H95" s="33"/>
      <c r="I95" s="33" t="str">
        <f t="shared" si="2"/>
        <v/>
      </c>
      <c r="J95" s="33" t="str">
        <f>IF(A95="","",SUMIFS(PAYMENTS!$F:$F,PAYMENTS!$B:$B,A95))</f>
        <v/>
      </c>
      <c r="K95" s="68" t="str">
        <f t="shared" si="3"/>
        <v/>
      </c>
      <c r="L95" s="30"/>
    </row>
    <row r="96" spans="1:12" x14ac:dyDescent="0.25">
      <c r="A96" s="30"/>
      <c r="B96" s="30"/>
      <c r="C96" s="30"/>
      <c r="D96" s="31"/>
      <c r="E96" s="69"/>
      <c r="F96" s="40"/>
      <c r="G96" s="70"/>
      <c r="H96" s="33"/>
      <c r="I96" s="33" t="str">
        <f t="shared" si="2"/>
        <v/>
      </c>
      <c r="J96" s="33" t="str">
        <f>IF(A96="","",SUMIFS(PAYMENTS!$F:$F,PAYMENTS!$B:$B,A96))</f>
        <v/>
      </c>
      <c r="K96" s="68" t="str">
        <f t="shared" si="3"/>
        <v/>
      </c>
      <c r="L96" s="30"/>
    </row>
    <row r="97" spans="1:12" x14ac:dyDescent="0.25">
      <c r="A97" s="30"/>
      <c r="B97" s="30"/>
      <c r="C97" s="30"/>
      <c r="D97" s="31"/>
      <c r="E97" s="69"/>
      <c r="F97" s="40"/>
      <c r="G97" s="70"/>
      <c r="H97" s="33"/>
      <c r="I97" s="33" t="str">
        <f t="shared" si="2"/>
        <v/>
      </c>
      <c r="J97" s="33" t="str">
        <f>IF(A97="","",SUMIFS(PAYMENTS!$F:$F,PAYMENTS!$B:$B,A97))</f>
        <v/>
      </c>
      <c r="K97" s="68" t="str">
        <f t="shared" si="3"/>
        <v/>
      </c>
      <c r="L97" s="30"/>
    </row>
    <row r="98" spans="1:12" x14ac:dyDescent="0.25">
      <c r="A98" s="30"/>
      <c r="B98" s="30"/>
      <c r="C98" s="30"/>
      <c r="D98" s="31"/>
      <c r="E98" s="69"/>
      <c r="F98" s="40"/>
      <c r="G98" s="70"/>
      <c r="H98" s="33"/>
      <c r="I98" s="33" t="str">
        <f t="shared" si="2"/>
        <v/>
      </c>
      <c r="J98" s="33" t="str">
        <f>IF(A98="","",SUMIFS(PAYMENTS!$F:$F,PAYMENTS!$B:$B,A98))</f>
        <v/>
      </c>
      <c r="K98" s="68" t="str">
        <f t="shared" si="3"/>
        <v/>
      </c>
      <c r="L98" s="30"/>
    </row>
    <row r="99" spans="1:12" x14ac:dyDescent="0.25">
      <c r="A99" s="30"/>
      <c r="B99" s="30"/>
      <c r="C99" s="30"/>
      <c r="D99" s="31"/>
      <c r="E99" s="69"/>
      <c r="F99" s="40"/>
      <c r="G99" s="70"/>
      <c r="H99" s="33"/>
      <c r="I99" s="33" t="str">
        <f t="shared" si="2"/>
        <v/>
      </c>
      <c r="J99" s="33" t="str">
        <f>IF(A99="","",SUMIFS(PAYMENTS!$F:$F,PAYMENTS!$B:$B,A99))</f>
        <v/>
      </c>
      <c r="K99" s="68" t="str">
        <f t="shared" si="3"/>
        <v/>
      </c>
      <c r="L99" s="30"/>
    </row>
    <row r="100" spans="1:12" x14ac:dyDescent="0.25">
      <c r="A100" s="30"/>
      <c r="B100" s="30"/>
      <c r="C100" s="30"/>
      <c r="D100" s="31"/>
      <c r="E100" s="69"/>
      <c r="F100" s="40"/>
      <c r="G100" s="70"/>
      <c r="H100" s="33"/>
      <c r="I100" s="33" t="str">
        <f t="shared" si="2"/>
        <v/>
      </c>
      <c r="J100" s="33" t="str">
        <f>IF(A100="","",SUMIFS(PAYMENTS!$F:$F,PAYMENTS!$B:$B,A100))</f>
        <v/>
      </c>
      <c r="K100" s="68" t="str">
        <f t="shared" si="3"/>
        <v/>
      </c>
      <c r="L100" s="30"/>
    </row>
    <row r="101" spans="1:12" x14ac:dyDescent="0.25">
      <c r="A101" s="30"/>
      <c r="B101" s="30"/>
      <c r="C101" s="30"/>
      <c r="D101" s="31"/>
      <c r="E101" s="69"/>
      <c r="F101" s="40"/>
      <c r="G101" s="70"/>
      <c r="H101" s="33"/>
      <c r="I101" s="33" t="str">
        <f t="shared" si="2"/>
        <v/>
      </c>
      <c r="J101" s="33" t="str">
        <f>IF(A101="","",SUMIFS(PAYMENTS!$F:$F,PAYMENTS!$B:$B,A101))</f>
        <v/>
      </c>
      <c r="K101" s="68" t="str">
        <f t="shared" si="3"/>
        <v/>
      </c>
      <c r="L101" s="30"/>
    </row>
    <row r="102" spans="1:12" x14ac:dyDescent="0.25">
      <c r="A102" s="30"/>
      <c r="B102" s="30"/>
      <c r="C102" s="30"/>
      <c r="D102" s="31"/>
      <c r="E102" s="69"/>
      <c r="F102" s="40"/>
      <c r="G102" s="70"/>
      <c r="H102" s="33"/>
      <c r="I102" s="33" t="str">
        <f t="shared" si="2"/>
        <v/>
      </c>
      <c r="J102" s="33" t="str">
        <f>IF(A102="","",SUMIFS(PAYMENTS!$F:$F,PAYMENTS!$B:$B,A102))</f>
        <v/>
      </c>
      <c r="K102" s="68" t="str">
        <f t="shared" si="3"/>
        <v/>
      </c>
      <c r="L102" s="30"/>
    </row>
    <row r="103" spans="1:12" x14ac:dyDescent="0.25">
      <c r="A103" s="30"/>
      <c r="B103" s="30"/>
      <c r="C103" s="30"/>
      <c r="D103" s="31"/>
      <c r="E103" s="69"/>
      <c r="F103" s="40"/>
      <c r="G103" s="70"/>
      <c r="H103" s="33"/>
      <c r="I103" s="33" t="str">
        <f t="shared" si="2"/>
        <v/>
      </c>
      <c r="J103" s="33" t="str">
        <f>IF(A103="","",SUMIFS(PAYMENTS!$F:$F,PAYMENTS!$B:$B,A103))</f>
        <v/>
      </c>
      <c r="K103" s="68" t="str">
        <f t="shared" si="3"/>
        <v/>
      </c>
      <c r="L103" s="30"/>
    </row>
    <row r="104" spans="1:12" x14ac:dyDescent="0.25">
      <c r="A104" s="30"/>
      <c r="B104" s="30"/>
      <c r="C104" s="30"/>
      <c r="D104" s="31"/>
      <c r="E104" s="69"/>
      <c r="F104" s="40"/>
      <c r="G104" s="70"/>
      <c r="H104" s="33"/>
      <c r="I104" s="33" t="str">
        <f t="shared" si="2"/>
        <v/>
      </c>
      <c r="J104" s="33" t="str">
        <f>IF(A104="","",SUMIFS(PAYMENTS!$F:$F,PAYMENTS!$B:$B,A104))</f>
        <v/>
      </c>
      <c r="K104" s="68" t="str">
        <f t="shared" si="3"/>
        <v/>
      </c>
      <c r="L104" s="30"/>
    </row>
    <row r="105" spans="1:12" x14ac:dyDescent="0.25">
      <c r="A105" s="30"/>
      <c r="B105" s="30"/>
      <c r="C105" s="30"/>
      <c r="D105" s="31"/>
      <c r="E105" s="69"/>
      <c r="F105" s="40"/>
      <c r="G105" s="70"/>
      <c r="H105" s="33"/>
      <c r="I105" s="33" t="str">
        <f t="shared" si="2"/>
        <v/>
      </c>
      <c r="J105" s="33" t="str">
        <f>IF(A105="","",SUMIFS(PAYMENTS!$F:$F,PAYMENTS!$B:$B,A105))</f>
        <v/>
      </c>
      <c r="K105" s="68" t="str">
        <f t="shared" si="3"/>
        <v/>
      </c>
      <c r="L105" s="30"/>
    </row>
    <row r="106" spans="1:12" x14ac:dyDescent="0.25">
      <c r="A106" s="30"/>
      <c r="B106" s="30"/>
      <c r="C106" s="30"/>
      <c r="D106" s="31"/>
      <c r="E106" s="69"/>
      <c r="F106" s="40"/>
      <c r="G106" s="70"/>
      <c r="H106" s="33"/>
      <c r="I106" s="33" t="str">
        <f t="shared" si="2"/>
        <v/>
      </c>
      <c r="J106" s="33" t="str">
        <f>IF(A106="","",SUMIFS(PAYMENTS!$F:$F,PAYMENTS!$B:$B,A106))</f>
        <v/>
      </c>
      <c r="K106" s="68" t="str">
        <f t="shared" si="3"/>
        <v/>
      </c>
      <c r="L106" s="30"/>
    </row>
    <row r="107" spans="1:12" x14ac:dyDescent="0.25">
      <c r="A107" s="30"/>
      <c r="B107" s="30"/>
      <c r="C107" s="30"/>
      <c r="D107" s="31"/>
      <c r="E107" s="69"/>
      <c r="F107" s="40"/>
      <c r="G107" s="70"/>
      <c r="H107" s="33"/>
      <c r="I107" s="33" t="str">
        <f t="shared" si="2"/>
        <v/>
      </c>
      <c r="J107" s="33" t="str">
        <f>IF(A107="","",SUMIFS(PAYMENTS!$F:$F,PAYMENTS!$B:$B,A107))</f>
        <v/>
      </c>
      <c r="K107" s="68" t="str">
        <f t="shared" si="3"/>
        <v/>
      </c>
      <c r="L107" s="30"/>
    </row>
    <row r="108" spans="1:12" x14ac:dyDescent="0.25">
      <c r="A108" s="30"/>
      <c r="B108" s="30"/>
      <c r="C108" s="30"/>
      <c r="D108" s="31"/>
      <c r="E108" s="69"/>
      <c r="F108" s="40"/>
      <c r="G108" s="70"/>
      <c r="H108" s="33"/>
      <c r="I108" s="33" t="str">
        <f t="shared" si="2"/>
        <v/>
      </c>
      <c r="J108" s="33" t="str">
        <f>IF(A108="","",SUMIFS(PAYMENTS!$F:$F,PAYMENTS!$B:$B,A108))</f>
        <v/>
      </c>
      <c r="K108" s="68" t="str">
        <f t="shared" si="3"/>
        <v/>
      </c>
      <c r="L108" s="30"/>
    </row>
    <row r="109" spans="1:12" x14ac:dyDescent="0.25">
      <c r="A109" s="30"/>
      <c r="B109" s="30"/>
      <c r="C109" s="30"/>
      <c r="D109" s="31"/>
      <c r="E109" s="69"/>
      <c r="F109" s="40"/>
      <c r="G109" s="70"/>
      <c r="H109" s="33"/>
      <c r="I109" s="33" t="str">
        <f t="shared" si="2"/>
        <v/>
      </c>
      <c r="J109" s="33" t="str">
        <f>IF(A109="","",SUMIFS(PAYMENTS!$F:$F,PAYMENTS!$B:$B,A109))</f>
        <v/>
      </c>
      <c r="K109" s="68" t="str">
        <f t="shared" si="3"/>
        <v/>
      </c>
      <c r="L109" s="30"/>
    </row>
    <row r="110" spans="1:12" x14ac:dyDescent="0.25">
      <c r="A110" s="30"/>
      <c r="B110" s="30"/>
      <c r="C110" s="30"/>
      <c r="D110" s="31"/>
      <c r="E110" s="69"/>
      <c r="F110" s="40"/>
      <c r="G110" s="70"/>
      <c r="H110" s="33"/>
      <c r="I110" s="33" t="str">
        <f t="shared" si="2"/>
        <v/>
      </c>
      <c r="J110" s="33" t="str">
        <f>IF(A110="","",SUMIFS(PAYMENTS!$F:$F,PAYMENTS!$B:$B,A110))</f>
        <v/>
      </c>
      <c r="K110" s="68" t="str">
        <f t="shared" si="3"/>
        <v/>
      </c>
      <c r="L110" s="30"/>
    </row>
    <row r="111" spans="1:12" x14ac:dyDescent="0.25">
      <c r="A111" s="30"/>
      <c r="B111" s="30"/>
      <c r="C111" s="30"/>
      <c r="D111" s="31"/>
      <c r="E111" s="69"/>
      <c r="F111" s="40"/>
      <c r="G111" s="70"/>
      <c r="H111" s="33"/>
      <c r="I111" s="33" t="str">
        <f t="shared" si="2"/>
        <v/>
      </c>
      <c r="J111" s="33" t="str">
        <f>IF(A111="","",SUMIFS(PAYMENTS!$F:$F,PAYMENTS!$B:$B,A111))</f>
        <v/>
      </c>
      <c r="K111" s="68" t="str">
        <f t="shared" si="3"/>
        <v/>
      </c>
      <c r="L111" s="30"/>
    </row>
    <row r="112" spans="1:12" x14ac:dyDescent="0.25">
      <c r="A112" s="30"/>
      <c r="B112" s="30"/>
      <c r="C112" s="30"/>
      <c r="D112" s="31"/>
      <c r="E112" s="69"/>
      <c r="F112" s="40"/>
      <c r="G112" s="70"/>
      <c r="H112" s="33"/>
      <c r="I112" s="33" t="str">
        <f t="shared" si="2"/>
        <v/>
      </c>
      <c r="J112" s="33" t="str">
        <f>IF(A112="","",SUMIFS(PAYMENTS!$F:$F,PAYMENTS!$B:$B,A112))</f>
        <v/>
      </c>
      <c r="K112" s="68" t="str">
        <f t="shared" si="3"/>
        <v/>
      </c>
      <c r="L112" s="30"/>
    </row>
    <row r="113" spans="1:12" x14ac:dyDescent="0.25">
      <c r="A113" s="30"/>
      <c r="B113" s="30"/>
      <c r="C113" s="30"/>
      <c r="D113" s="31"/>
      <c r="E113" s="69"/>
      <c r="F113" s="40"/>
      <c r="G113" s="70"/>
      <c r="H113" s="33"/>
      <c r="I113" s="33" t="str">
        <f t="shared" si="2"/>
        <v/>
      </c>
      <c r="J113" s="33" t="str">
        <f>IF(A113="","",SUMIFS(PAYMENTS!$F:$F,PAYMENTS!$B:$B,A113))</f>
        <v/>
      </c>
      <c r="K113" s="68" t="str">
        <f t="shared" si="3"/>
        <v/>
      </c>
      <c r="L113" s="30"/>
    </row>
    <row r="114" spans="1:12" x14ac:dyDescent="0.25">
      <c r="A114" s="30"/>
      <c r="B114" s="30"/>
      <c r="C114" s="30"/>
      <c r="D114" s="31"/>
      <c r="E114" s="69"/>
      <c r="F114" s="40"/>
      <c r="G114" s="70"/>
      <c r="H114" s="33"/>
      <c r="I114" s="33" t="str">
        <f t="shared" si="2"/>
        <v/>
      </c>
      <c r="J114" s="33" t="str">
        <f>IF(A114="","",SUMIFS(PAYMENTS!$F:$F,PAYMENTS!$B:$B,A114))</f>
        <v/>
      </c>
      <c r="K114" s="68" t="str">
        <f t="shared" si="3"/>
        <v/>
      </c>
      <c r="L114" s="30"/>
    </row>
    <row r="115" spans="1:12" x14ac:dyDescent="0.25">
      <c r="A115" s="30"/>
      <c r="B115" s="30"/>
      <c r="C115" s="30"/>
      <c r="D115" s="31"/>
      <c r="E115" s="69"/>
      <c r="F115" s="40"/>
      <c r="G115" s="70"/>
      <c r="H115" s="33"/>
      <c r="I115" s="33" t="str">
        <f t="shared" si="2"/>
        <v/>
      </c>
      <c r="J115" s="33" t="str">
        <f>IF(A115="","",SUMIFS(PAYMENTS!$F:$F,PAYMENTS!$B:$B,A115))</f>
        <v/>
      </c>
      <c r="K115" s="68" t="str">
        <f t="shared" si="3"/>
        <v/>
      </c>
      <c r="L115" s="30"/>
    </row>
    <row r="116" spans="1:12" x14ac:dyDescent="0.25">
      <c r="A116" s="30"/>
      <c r="B116" s="30"/>
      <c r="C116" s="30"/>
      <c r="D116" s="31"/>
      <c r="E116" s="69"/>
      <c r="F116" s="40"/>
      <c r="G116" s="70"/>
      <c r="H116" s="33"/>
      <c r="I116" s="33" t="str">
        <f t="shared" si="2"/>
        <v/>
      </c>
      <c r="J116" s="33" t="str">
        <f>IF(A116="","",SUMIFS(PAYMENTS!$F:$F,PAYMENTS!$B:$B,A116))</f>
        <v/>
      </c>
      <c r="K116" s="68" t="str">
        <f t="shared" si="3"/>
        <v/>
      </c>
      <c r="L116" s="30"/>
    </row>
    <row r="117" spans="1:12" x14ac:dyDescent="0.25">
      <c r="A117" s="30"/>
      <c r="B117" s="30"/>
      <c r="C117" s="30"/>
      <c r="D117" s="31"/>
      <c r="E117" s="69"/>
      <c r="F117" s="40"/>
      <c r="G117" s="70"/>
      <c r="H117" s="33"/>
      <c r="I117" s="33" t="str">
        <f t="shared" si="2"/>
        <v/>
      </c>
      <c r="J117" s="33" t="str">
        <f>IF(A117="","",SUMIFS(PAYMENTS!$F:$F,PAYMENTS!$B:$B,A117))</f>
        <v/>
      </c>
      <c r="K117" s="68" t="str">
        <f t="shared" si="3"/>
        <v/>
      </c>
      <c r="L117" s="30"/>
    </row>
    <row r="118" spans="1:12" x14ac:dyDescent="0.25">
      <c r="A118" s="30"/>
      <c r="B118" s="30"/>
      <c r="C118" s="30"/>
      <c r="D118" s="31"/>
      <c r="E118" s="69"/>
      <c r="F118" s="40"/>
      <c r="G118" s="70"/>
      <c r="H118" s="33"/>
      <c r="I118" s="33" t="str">
        <f t="shared" si="2"/>
        <v/>
      </c>
      <c r="J118" s="33" t="str">
        <f>IF(A118="","",SUMIFS(PAYMENTS!$F:$F,PAYMENTS!$B:$B,A118))</f>
        <v/>
      </c>
      <c r="K118" s="68" t="str">
        <f t="shared" si="3"/>
        <v/>
      </c>
      <c r="L118" s="30"/>
    </row>
    <row r="119" spans="1:12" x14ac:dyDescent="0.25">
      <c r="A119" s="30"/>
      <c r="B119" s="30"/>
      <c r="C119" s="30"/>
      <c r="D119" s="31"/>
      <c r="E119" s="69"/>
      <c r="F119" s="40"/>
      <c r="G119" s="70"/>
      <c r="H119" s="33"/>
      <c r="I119" s="33" t="str">
        <f t="shared" si="2"/>
        <v/>
      </c>
      <c r="J119" s="33" t="str">
        <f>IF(A119="","",SUMIFS(PAYMENTS!$F:$F,PAYMENTS!$B:$B,A119))</f>
        <v/>
      </c>
      <c r="K119" s="68" t="str">
        <f t="shared" si="3"/>
        <v/>
      </c>
      <c r="L119" s="30"/>
    </row>
    <row r="120" spans="1:12" x14ac:dyDescent="0.25">
      <c r="A120" s="30"/>
      <c r="B120" s="30"/>
      <c r="C120" s="30"/>
      <c r="D120" s="31"/>
      <c r="E120" s="69"/>
      <c r="F120" s="40"/>
      <c r="G120" s="70"/>
      <c r="H120" s="33"/>
      <c r="I120" s="33" t="str">
        <f t="shared" si="2"/>
        <v/>
      </c>
      <c r="J120" s="33" t="str">
        <f>IF(A120="","",SUMIFS(PAYMENTS!$F:$F,PAYMENTS!$B:$B,A120))</f>
        <v/>
      </c>
      <c r="K120" s="68" t="str">
        <f t="shared" si="3"/>
        <v/>
      </c>
      <c r="L120" s="30"/>
    </row>
    <row r="121" spans="1:12" x14ac:dyDescent="0.25">
      <c r="A121" s="30"/>
      <c r="B121" s="30"/>
      <c r="C121" s="30"/>
      <c r="D121" s="31"/>
      <c r="E121" s="69"/>
      <c r="F121" s="40"/>
      <c r="G121" s="70"/>
      <c r="H121" s="33"/>
      <c r="I121" s="33" t="str">
        <f t="shared" si="2"/>
        <v/>
      </c>
      <c r="J121" s="33" t="str">
        <f>IF(A121="","",SUMIFS(PAYMENTS!$F:$F,PAYMENTS!$B:$B,A121))</f>
        <v/>
      </c>
      <c r="K121" s="68" t="str">
        <f t="shared" si="3"/>
        <v/>
      </c>
      <c r="L121" s="30"/>
    </row>
    <row r="122" spans="1:12" x14ac:dyDescent="0.25">
      <c r="A122" s="30"/>
      <c r="B122" s="30"/>
      <c r="C122" s="30"/>
      <c r="D122" s="31"/>
      <c r="E122" s="69"/>
      <c r="F122" s="40"/>
      <c r="G122" s="70"/>
      <c r="H122" s="33"/>
      <c r="I122" s="33" t="str">
        <f t="shared" si="2"/>
        <v/>
      </c>
      <c r="J122" s="33" t="str">
        <f>IF(A122="","",SUMIFS(PAYMENTS!$F:$F,PAYMENTS!$B:$B,A122))</f>
        <v/>
      </c>
      <c r="K122" s="68" t="str">
        <f t="shared" si="3"/>
        <v/>
      </c>
      <c r="L122" s="30"/>
    </row>
    <row r="123" spans="1:12" x14ac:dyDescent="0.25">
      <c r="A123" s="30"/>
      <c r="B123" s="30"/>
      <c r="C123" s="30"/>
      <c r="D123" s="31"/>
      <c r="E123" s="69"/>
      <c r="F123" s="40"/>
      <c r="G123" s="70"/>
      <c r="H123" s="33"/>
      <c r="I123" s="33" t="str">
        <f t="shared" si="2"/>
        <v/>
      </c>
      <c r="J123" s="33" t="str">
        <f>IF(A123="","",SUMIFS(PAYMENTS!$F:$F,PAYMENTS!$B:$B,A123))</f>
        <v/>
      </c>
      <c r="K123" s="68" t="str">
        <f t="shared" si="3"/>
        <v/>
      </c>
      <c r="L123" s="30"/>
    </row>
    <row r="124" spans="1:12" x14ac:dyDescent="0.25">
      <c r="A124" s="30"/>
      <c r="B124" s="30"/>
      <c r="C124" s="30"/>
      <c r="D124" s="31"/>
      <c r="E124" s="69"/>
      <c r="F124" s="40"/>
      <c r="G124" s="70"/>
      <c r="H124" s="33"/>
      <c r="I124" s="33" t="str">
        <f t="shared" si="2"/>
        <v/>
      </c>
      <c r="J124" s="33" t="str">
        <f>IF(A124="","",SUMIFS(PAYMENTS!$F:$F,PAYMENTS!$B:$B,A124))</f>
        <v/>
      </c>
      <c r="K124" s="68" t="str">
        <f t="shared" si="3"/>
        <v/>
      </c>
      <c r="L124" s="30"/>
    </row>
    <row r="125" spans="1:12" x14ac:dyDescent="0.25">
      <c r="A125" s="30"/>
      <c r="B125" s="30"/>
      <c r="C125" s="30"/>
      <c r="D125" s="31"/>
      <c r="E125" s="69"/>
      <c r="F125" s="40"/>
      <c r="G125" s="70"/>
      <c r="H125" s="33"/>
      <c r="I125" s="33" t="str">
        <f t="shared" si="2"/>
        <v/>
      </c>
      <c r="J125" s="33" t="str">
        <f>IF(A125="","",SUMIFS(PAYMENTS!$F:$F,PAYMENTS!$B:$B,A125))</f>
        <v/>
      </c>
      <c r="K125" s="68" t="str">
        <f t="shared" si="3"/>
        <v/>
      </c>
      <c r="L125" s="30"/>
    </row>
    <row r="126" spans="1:12" x14ac:dyDescent="0.25">
      <c r="A126" s="30"/>
      <c r="B126" s="30"/>
      <c r="C126" s="30"/>
      <c r="D126" s="31"/>
      <c r="E126" s="69"/>
      <c r="F126" s="40"/>
      <c r="G126" s="70"/>
      <c r="H126" s="33"/>
      <c r="I126" s="33" t="str">
        <f t="shared" si="2"/>
        <v/>
      </c>
      <c r="J126" s="33" t="str">
        <f>IF(A126="","",SUMIFS(PAYMENTS!$F:$F,PAYMENTS!$B:$B,A126))</f>
        <v/>
      </c>
      <c r="K126" s="68" t="str">
        <f t="shared" si="3"/>
        <v/>
      </c>
      <c r="L126" s="30"/>
    </row>
    <row r="127" spans="1:12" x14ac:dyDescent="0.25">
      <c r="A127" s="30"/>
      <c r="B127" s="30"/>
      <c r="C127" s="30"/>
      <c r="D127" s="31"/>
      <c r="E127" s="69"/>
      <c r="F127" s="40"/>
      <c r="G127" s="70"/>
      <c r="H127" s="33"/>
      <c r="I127" s="33" t="str">
        <f t="shared" si="2"/>
        <v/>
      </c>
      <c r="J127" s="33" t="str">
        <f>IF(A127="","",SUMIFS(PAYMENTS!$F:$F,PAYMENTS!$B:$B,A127))</f>
        <v/>
      </c>
      <c r="K127" s="68" t="str">
        <f t="shared" si="3"/>
        <v/>
      </c>
      <c r="L127" s="30"/>
    </row>
    <row r="128" spans="1:12" x14ac:dyDescent="0.25">
      <c r="A128" s="30"/>
      <c r="B128" s="30"/>
      <c r="C128" s="30"/>
      <c r="D128" s="31"/>
      <c r="E128" s="69"/>
      <c r="F128" s="40"/>
      <c r="G128" s="70"/>
      <c r="H128" s="33"/>
      <c r="I128" s="33" t="str">
        <f t="shared" si="2"/>
        <v/>
      </c>
      <c r="J128" s="33" t="str">
        <f>IF(A128="","",SUMIFS(PAYMENTS!$F:$F,PAYMENTS!$B:$B,A128))</f>
        <v/>
      </c>
      <c r="K128" s="68" t="str">
        <f t="shared" si="3"/>
        <v/>
      </c>
      <c r="L128" s="30"/>
    </row>
    <row r="129" spans="1:12" x14ac:dyDescent="0.25">
      <c r="A129" s="30"/>
      <c r="B129" s="30"/>
      <c r="C129" s="30"/>
      <c r="D129" s="31"/>
      <c r="E129" s="69"/>
      <c r="F129" s="40"/>
      <c r="G129" s="70"/>
      <c r="H129" s="33"/>
      <c r="I129" s="33" t="str">
        <f t="shared" si="2"/>
        <v/>
      </c>
      <c r="J129" s="33" t="str">
        <f>IF(A129="","",SUMIFS(PAYMENTS!$F:$F,PAYMENTS!$B:$B,A129))</f>
        <v/>
      </c>
      <c r="K129" s="68" t="str">
        <f t="shared" si="3"/>
        <v/>
      </c>
      <c r="L129" s="30"/>
    </row>
    <row r="130" spans="1:12" x14ac:dyDescent="0.25">
      <c r="A130" s="30"/>
      <c r="B130" s="30"/>
      <c r="C130" s="30"/>
      <c r="D130" s="31"/>
      <c r="E130" s="69"/>
      <c r="F130" s="40"/>
      <c r="G130" s="70"/>
      <c r="H130" s="33"/>
      <c r="I130" s="33" t="str">
        <f t="shared" ref="I130:I193" si="4">IF(A130="","",G130+H130)</f>
        <v/>
      </c>
      <c r="J130" s="33" t="str">
        <f>IF(A130="","",SUMIFS(PAYMENTS!$F:$F,PAYMENTS!$B:$B,A130))</f>
        <v/>
      </c>
      <c r="K130" s="68" t="str">
        <f t="shared" ref="K130:K193" si="5">IF(A130="","",MAX(0,I130-J130))</f>
        <v/>
      </c>
      <c r="L130" s="30"/>
    </row>
    <row r="131" spans="1:12" x14ac:dyDescent="0.25">
      <c r="A131" s="30"/>
      <c r="B131" s="30"/>
      <c r="C131" s="30"/>
      <c r="D131" s="31"/>
      <c r="E131" s="69"/>
      <c r="F131" s="40"/>
      <c r="G131" s="70"/>
      <c r="H131" s="33"/>
      <c r="I131" s="33" t="str">
        <f t="shared" si="4"/>
        <v/>
      </c>
      <c r="J131" s="33" t="str">
        <f>IF(A131="","",SUMIFS(PAYMENTS!$F:$F,PAYMENTS!$B:$B,A131))</f>
        <v/>
      </c>
      <c r="K131" s="68" t="str">
        <f t="shared" si="5"/>
        <v/>
      </c>
      <c r="L131" s="30"/>
    </row>
    <row r="132" spans="1:12" x14ac:dyDescent="0.25">
      <c r="A132" s="30"/>
      <c r="B132" s="30"/>
      <c r="C132" s="30"/>
      <c r="D132" s="31"/>
      <c r="E132" s="69"/>
      <c r="F132" s="40"/>
      <c r="G132" s="70"/>
      <c r="H132" s="33"/>
      <c r="I132" s="33" t="str">
        <f t="shared" si="4"/>
        <v/>
      </c>
      <c r="J132" s="33" t="str">
        <f>IF(A132="","",SUMIFS(PAYMENTS!$F:$F,PAYMENTS!$B:$B,A132))</f>
        <v/>
      </c>
      <c r="K132" s="68" t="str">
        <f t="shared" si="5"/>
        <v/>
      </c>
      <c r="L132" s="30"/>
    </row>
    <row r="133" spans="1:12" x14ac:dyDescent="0.25">
      <c r="A133" s="30"/>
      <c r="B133" s="30"/>
      <c r="C133" s="30"/>
      <c r="D133" s="31"/>
      <c r="E133" s="69"/>
      <c r="F133" s="40"/>
      <c r="G133" s="70"/>
      <c r="H133" s="33"/>
      <c r="I133" s="33" t="str">
        <f t="shared" si="4"/>
        <v/>
      </c>
      <c r="J133" s="33" t="str">
        <f>IF(A133="","",SUMIFS(PAYMENTS!$F:$F,PAYMENTS!$B:$B,A133))</f>
        <v/>
      </c>
      <c r="K133" s="68" t="str">
        <f t="shared" si="5"/>
        <v/>
      </c>
      <c r="L133" s="30"/>
    </row>
    <row r="134" spans="1:12" x14ac:dyDescent="0.25">
      <c r="A134" s="30"/>
      <c r="B134" s="30"/>
      <c r="C134" s="30"/>
      <c r="D134" s="31"/>
      <c r="E134" s="69"/>
      <c r="F134" s="40"/>
      <c r="G134" s="70"/>
      <c r="H134" s="33"/>
      <c r="I134" s="33" t="str">
        <f t="shared" si="4"/>
        <v/>
      </c>
      <c r="J134" s="33" t="str">
        <f>IF(A134="","",SUMIFS(PAYMENTS!$F:$F,PAYMENTS!$B:$B,A134))</f>
        <v/>
      </c>
      <c r="K134" s="68" t="str">
        <f t="shared" si="5"/>
        <v/>
      </c>
      <c r="L134" s="30"/>
    </row>
    <row r="135" spans="1:12" x14ac:dyDescent="0.25">
      <c r="A135" s="30"/>
      <c r="B135" s="30"/>
      <c r="C135" s="30"/>
      <c r="D135" s="31"/>
      <c r="E135" s="69"/>
      <c r="F135" s="40"/>
      <c r="G135" s="70"/>
      <c r="H135" s="33"/>
      <c r="I135" s="33" t="str">
        <f t="shared" si="4"/>
        <v/>
      </c>
      <c r="J135" s="33" t="str">
        <f>IF(A135="","",SUMIFS(PAYMENTS!$F:$F,PAYMENTS!$B:$B,A135))</f>
        <v/>
      </c>
      <c r="K135" s="68" t="str">
        <f t="shared" si="5"/>
        <v/>
      </c>
      <c r="L135" s="30"/>
    </row>
    <row r="136" spans="1:12" x14ac:dyDescent="0.25">
      <c r="A136" s="30"/>
      <c r="B136" s="30"/>
      <c r="C136" s="30"/>
      <c r="D136" s="31"/>
      <c r="E136" s="69"/>
      <c r="F136" s="40"/>
      <c r="G136" s="70"/>
      <c r="H136" s="33"/>
      <c r="I136" s="33" t="str">
        <f t="shared" si="4"/>
        <v/>
      </c>
      <c r="J136" s="33" t="str">
        <f>IF(A136="","",SUMIFS(PAYMENTS!$F:$F,PAYMENTS!$B:$B,A136))</f>
        <v/>
      </c>
      <c r="K136" s="68" t="str">
        <f t="shared" si="5"/>
        <v/>
      </c>
      <c r="L136" s="30"/>
    </row>
    <row r="137" spans="1:12" x14ac:dyDescent="0.25">
      <c r="A137" s="30"/>
      <c r="B137" s="30"/>
      <c r="C137" s="30"/>
      <c r="D137" s="31"/>
      <c r="E137" s="69"/>
      <c r="F137" s="40"/>
      <c r="G137" s="70"/>
      <c r="H137" s="33"/>
      <c r="I137" s="33" t="str">
        <f t="shared" si="4"/>
        <v/>
      </c>
      <c r="J137" s="33" t="str">
        <f>IF(A137="","",SUMIFS(PAYMENTS!$F:$F,PAYMENTS!$B:$B,A137))</f>
        <v/>
      </c>
      <c r="K137" s="68" t="str">
        <f t="shared" si="5"/>
        <v/>
      </c>
      <c r="L137" s="30"/>
    </row>
    <row r="138" spans="1:12" x14ac:dyDescent="0.25">
      <c r="A138" s="30"/>
      <c r="B138" s="30"/>
      <c r="C138" s="30"/>
      <c r="D138" s="31"/>
      <c r="E138" s="69"/>
      <c r="F138" s="40"/>
      <c r="G138" s="70"/>
      <c r="H138" s="33"/>
      <c r="I138" s="33" t="str">
        <f t="shared" si="4"/>
        <v/>
      </c>
      <c r="J138" s="33" t="str">
        <f>IF(A138="","",SUMIFS(PAYMENTS!$F:$F,PAYMENTS!$B:$B,A138))</f>
        <v/>
      </c>
      <c r="K138" s="68" t="str">
        <f t="shared" si="5"/>
        <v/>
      </c>
      <c r="L138" s="30"/>
    </row>
    <row r="139" spans="1:12" x14ac:dyDescent="0.25">
      <c r="A139" s="30"/>
      <c r="B139" s="30"/>
      <c r="C139" s="30"/>
      <c r="D139" s="31"/>
      <c r="E139" s="69"/>
      <c r="F139" s="40"/>
      <c r="G139" s="70"/>
      <c r="H139" s="33"/>
      <c r="I139" s="33" t="str">
        <f t="shared" si="4"/>
        <v/>
      </c>
      <c r="J139" s="33" t="str">
        <f>IF(A139="","",SUMIFS(PAYMENTS!$F:$F,PAYMENTS!$B:$B,A139))</f>
        <v/>
      </c>
      <c r="K139" s="68" t="str">
        <f t="shared" si="5"/>
        <v/>
      </c>
      <c r="L139" s="30"/>
    </row>
    <row r="140" spans="1:12" x14ac:dyDescent="0.25">
      <c r="A140" s="30"/>
      <c r="B140" s="30"/>
      <c r="C140" s="30"/>
      <c r="D140" s="31"/>
      <c r="E140" s="69"/>
      <c r="F140" s="40"/>
      <c r="G140" s="70"/>
      <c r="H140" s="33"/>
      <c r="I140" s="33" t="str">
        <f t="shared" si="4"/>
        <v/>
      </c>
      <c r="J140" s="33" t="str">
        <f>IF(A140="","",SUMIFS(PAYMENTS!$F:$F,PAYMENTS!$B:$B,A140))</f>
        <v/>
      </c>
      <c r="K140" s="68" t="str">
        <f t="shared" si="5"/>
        <v/>
      </c>
      <c r="L140" s="30"/>
    </row>
    <row r="141" spans="1:12" x14ac:dyDescent="0.25">
      <c r="A141" s="30"/>
      <c r="B141" s="30"/>
      <c r="C141" s="30"/>
      <c r="D141" s="31"/>
      <c r="E141" s="69"/>
      <c r="F141" s="40"/>
      <c r="G141" s="70"/>
      <c r="H141" s="33"/>
      <c r="I141" s="33" t="str">
        <f t="shared" si="4"/>
        <v/>
      </c>
      <c r="J141" s="33" t="str">
        <f>IF(A141="","",SUMIFS(PAYMENTS!$F:$F,PAYMENTS!$B:$B,A141))</f>
        <v/>
      </c>
      <c r="K141" s="68" t="str">
        <f t="shared" si="5"/>
        <v/>
      </c>
      <c r="L141" s="30"/>
    </row>
    <row r="142" spans="1:12" x14ac:dyDescent="0.25">
      <c r="A142" s="30"/>
      <c r="B142" s="30"/>
      <c r="C142" s="30"/>
      <c r="D142" s="31"/>
      <c r="E142" s="69"/>
      <c r="F142" s="40"/>
      <c r="G142" s="70"/>
      <c r="H142" s="33"/>
      <c r="I142" s="33" t="str">
        <f t="shared" si="4"/>
        <v/>
      </c>
      <c r="J142" s="33" t="str">
        <f>IF(A142="","",SUMIFS(PAYMENTS!$F:$F,PAYMENTS!$B:$B,A142))</f>
        <v/>
      </c>
      <c r="K142" s="68" t="str">
        <f t="shared" si="5"/>
        <v/>
      </c>
      <c r="L142" s="30"/>
    </row>
    <row r="143" spans="1:12" x14ac:dyDescent="0.25">
      <c r="A143" s="30"/>
      <c r="B143" s="30"/>
      <c r="C143" s="30"/>
      <c r="D143" s="31"/>
      <c r="E143" s="69"/>
      <c r="F143" s="40"/>
      <c r="G143" s="70"/>
      <c r="H143" s="33"/>
      <c r="I143" s="33" t="str">
        <f t="shared" si="4"/>
        <v/>
      </c>
      <c r="J143" s="33" t="str">
        <f>IF(A143="","",SUMIFS(PAYMENTS!$F:$F,PAYMENTS!$B:$B,A143))</f>
        <v/>
      </c>
      <c r="K143" s="68" t="str">
        <f t="shared" si="5"/>
        <v/>
      </c>
      <c r="L143" s="30"/>
    </row>
    <row r="144" spans="1:12" x14ac:dyDescent="0.25">
      <c r="A144" s="30"/>
      <c r="B144" s="30"/>
      <c r="C144" s="30"/>
      <c r="D144" s="31"/>
      <c r="E144" s="69"/>
      <c r="F144" s="40"/>
      <c r="G144" s="70"/>
      <c r="H144" s="33"/>
      <c r="I144" s="33" t="str">
        <f t="shared" si="4"/>
        <v/>
      </c>
      <c r="J144" s="33" t="str">
        <f>IF(A144="","",SUMIFS(PAYMENTS!$F:$F,PAYMENTS!$B:$B,A144))</f>
        <v/>
      </c>
      <c r="K144" s="68" t="str">
        <f t="shared" si="5"/>
        <v/>
      </c>
      <c r="L144" s="30"/>
    </row>
    <row r="145" spans="1:12" x14ac:dyDescent="0.25">
      <c r="A145" s="30"/>
      <c r="B145" s="30"/>
      <c r="C145" s="30"/>
      <c r="D145" s="31"/>
      <c r="E145" s="69"/>
      <c r="F145" s="40"/>
      <c r="G145" s="70"/>
      <c r="H145" s="33"/>
      <c r="I145" s="33" t="str">
        <f t="shared" si="4"/>
        <v/>
      </c>
      <c r="J145" s="33" t="str">
        <f>IF(A145="","",SUMIFS(PAYMENTS!$F:$F,PAYMENTS!$B:$B,A145))</f>
        <v/>
      </c>
      <c r="K145" s="68" t="str">
        <f t="shared" si="5"/>
        <v/>
      </c>
      <c r="L145" s="30"/>
    </row>
    <row r="146" spans="1:12" x14ac:dyDescent="0.25">
      <c r="A146" s="30"/>
      <c r="B146" s="30"/>
      <c r="C146" s="30"/>
      <c r="D146" s="31"/>
      <c r="E146" s="69"/>
      <c r="F146" s="40"/>
      <c r="G146" s="70"/>
      <c r="H146" s="33"/>
      <c r="I146" s="33" t="str">
        <f t="shared" si="4"/>
        <v/>
      </c>
      <c r="J146" s="33" t="str">
        <f>IF(A146="","",SUMIFS(PAYMENTS!$F:$F,PAYMENTS!$B:$B,A146))</f>
        <v/>
      </c>
      <c r="K146" s="68" t="str">
        <f t="shared" si="5"/>
        <v/>
      </c>
      <c r="L146" s="30"/>
    </row>
    <row r="147" spans="1:12" x14ac:dyDescent="0.25">
      <c r="A147" s="30"/>
      <c r="B147" s="30"/>
      <c r="C147" s="30"/>
      <c r="D147" s="31"/>
      <c r="E147" s="69"/>
      <c r="F147" s="40"/>
      <c r="G147" s="70"/>
      <c r="H147" s="33"/>
      <c r="I147" s="33" t="str">
        <f t="shared" si="4"/>
        <v/>
      </c>
      <c r="J147" s="33" t="str">
        <f>IF(A147="","",SUMIFS(PAYMENTS!$F:$F,PAYMENTS!$B:$B,A147))</f>
        <v/>
      </c>
      <c r="K147" s="68" t="str">
        <f t="shared" si="5"/>
        <v/>
      </c>
      <c r="L147" s="30"/>
    </row>
    <row r="148" spans="1:12" x14ac:dyDescent="0.25">
      <c r="A148" s="30"/>
      <c r="B148" s="30"/>
      <c r="C148" s="30"/>
      <c r="D148" s="31"/>
      <c r="E148" s="69"/>
      <c r="F148" s="40"/>
      <c r="G148" s="70"/>
      <c r="H148" s="33"/>
      <c r="I148" s="33" t="str">
        <f t="shared" si="4"/>
        <v/>
      </c>
      <c r="J148" s="33" t="str">
        <f>IF(A148="","",SUMIFS(PAYMENTS!$F:$F,PAYMENTS!$B:$B,A148))</f>
        <v/>
      </c>
      <c r="K148" s="68" t="str">
        <f t="shared" si="5"/>
        <v/>
      </c>
      <c r="L148" s="30"/>
    </row>
    <row r="149" spans="1:12" x14ac:dyDescent="0.25">
      <c r="A149" s="30"/>
      <c r="B149" s="30"/>
      <c r="C149" s="30"/>
      <c r="D149" s="31"/>
      <c r="E149" s="69"/>
      <c r="F149" s="40"/>
      <c r="G149" s="70"/>
      <c r="H149" s="33"/>
      <c r="I149" s="33" t="str">
        <f t="shared" si="4"/>
        <v/>
      </c>
      <c r="J149" s="33" t="str">
        <f>IF(A149="","",SUMIFS(PAYMENTS!$F:$F,PAYMENTS!$B:$B,A149))</f>
        <v/>
      </c>
      <c r="K149" s="68" t="str">
        <f t="shared" si="5"/>
        <v/>
      </c>
      <c r="L149" s="30"/>
    </row>
    <row r="150" spans="1:12" x14ac:dyDescent="0.25">
      <c r="A150" s="30"/>
      <c r="B150" s="30"/>
      <c r="C150" s="30"/>
      <c r="D150" s="31"/>
      <c r="E150" s="69"/>
      <c r="F150" s="40"/>
      <c r="G150" s="70"/>
      <c r="H150" s="33"/>
      <c r="I150" s="33" t="str">
        <f t="shared" si="4"/>
        <v/>
      </c>
      <c r="J150" s="33" t="str">
        <f>IF(A150="","",SUMIFS(PAYMENTS!$F:$F,PAYMENTS!$B:$B,A150))</f>
        <v/>
      </c>
      <c r="K150" s="68" t="str">
        <f t="shared" si="5"/>
        <v/>
      </c>
      <c r="L150" s="30"/>
    </row>
    <row r="151" spans="1:12" x14ac:dyDescent="0.25">
      <c r="A151" s="30"/>
      <c r="B151" s="30"/>
      <c r="C151" s="30"/>
      <c r="D151" s="31"/>
      <c r="E151" s="69"/>
      <c r="F151" s="40"/>
      <c r="G151" s="70"/>
      <c r="H151" s="33"/>
      <c r="I151" s="33" t="str">
        <f t="shared" si="4"/>
        <v/>
      </c>
      <c r="J151" s="33" t="str">
        <f>IF(A151="","",SUMIFS(PAYMENTS!$F:$F,PAYMENTS!$B:$B,A151))</f>
        <v/>
      </c>
      <c r="K151" s="68" t="str">
        <f t="shared" si="5"/>
        <v/>
      </c>
      <c r="L151" s="30"/>
    </row>
    <row r="152" spans="1:12" x14ac:dyDescent="0.25">
      <c r="A152" s="30"/>
      <c r="B152" s="30"/>
      <c r="C152" s="30"/>
      <c r="D152" s="31"/>
      <c r="E152" s="69"/>
      <c r="F152" s="40"/>
      <c r="G152" s="70"/>
      <c r="H152" s="33"/>
      <c r="I152" s="33" t="str">
        <f t="shared" si="4"/>
        <v/>
      </c>
      <c r="J152" s="33" t="str">
        <f>IF(A152="","",SUMIFS(PAYMENTS!$F:$F,PAYMENTS!$B:$B,A152))</f>
        <v/>
      </c>
      <c r="K152" s="68" t="str">
        <f t="shared" si="5"/>
        <v/>
      </c>
      <c r="L152" s="30"/>
    </row>
    <row r="153" spans="1:12" x14ac:dyDescent="0.25">
      <c r="A153" s="30"/>
      <c r="B153" s="30"/>
      <c r="C153" s="30"/>
      <c r="D153" s="31"/>
      <c r="E153" s="69"/>
      <c r="F153" s="40"/>
      <c r="G153" s="70"/>
      <c r="H153" s="33"/>
      <c r="I153" s="33" t="str">
        <f t="shared" si="4"/>
        <v/>
      </c>
      <c r="J153" s="33" t="str">
        <f>IF(A153="","",SUMIFS(PAYMENTS!$F:$F,PAYMENTS!$B:$B,A153))</f>
        <v/>
      </c>
      <c r="K153" s="68" t="str">
        <f t="shared" si="5"/>
        <v/>
      </c>
      <c r="L153" s="30"/>
    </row>
    <row r="154" spans="1:12" x14ac:dyDescent="0.25">
      <c r="A154" s="30"/>
      <c r="B154" s="30"/>
      <c r="C154" s="30"/>
      <c r="D154" s="31"/>
      <c r="E154" s="69"/>
      <c r="F154" s="40"/>
      <c r="G154" s="70"/>
      <c r="H154" s="33"/>
      <c r="I154" s="33" t="str">
        <f t="shared" si="4"/>
        <v/>
      </c>
      <c r="J154" s="33" t="str">
        <f>IF(A154="","",SUMIFS(PAYMENTS!$F:$F,PAYMENTS!$B:$B,A154))</f>
        <v/>
      </c>
      <c r="K154" s="68" t="str">
        <f t="shared" si="5"/>
        <v/>
      </c>
      <c r="L154" s="30"/>
    </row>
    <row r="155" spans="1:12" x14ac:dyDescent="0.25">
      <c r="A155" s="30"/>
      <c r="B155" s="30"/>
      <c r="C155" s="30"/>
      <c r="D155" s="31"/>
      <c r="E155" s="69"/>
      <c r="F155" s="40"/>
      <c r="G155" s="70"/>
      <c r="H155" s="33"/>
      <c r="I155" s="33" t="str">
        <f t="shared" si="4"/>
        <v/>
      </c>
      <c r="J155" s="33" t="str">
        <f>IF(A155="","",SUMIFS(PAYMENTS!$F:$F,PAYMENTS!$B:$B,A155))</f>
        <v/>
      </c>
      <c r="K155" s="68" t="str">
        <f t="shared" si="5"/>
        <v/>
      </c>
      <c r="L155" s="30"/>
    </row>
    <row r="156" spans="1:12" x14ac:dyDescent="0.25">
      <c r="A156" s="30"/>
      <c r="B156" s="30"/>
      <c r="C156" s="30"/>
      <c r="D156" s="31"/>
      <c r="E156" s="69"/>
      <c r="F156" s="40"/>
      <c r="G156" s="70"/>
      <c r="H156" s="33"/>
      <c r="I156" s="33" t="str">
        <f t="shared" si="4"/>
        <v/>
      </c>
      <c r="J156" s="33" t="str">
        <f>IF(A156="","",SUMIFS(PAYMENTS!$F:$F,PAYMENTS!$B:$B,A156))</f>
        <v/>
      </c>
      <c r="K156" s="68" t="str">
        <f t="shared" si="5"/>
        <v/>
      </c>
      <c r="L156" s="30"/>
    </row>
    <row r="157" spans="1:12" x14ac:dyDescent="0.25">
      <c r="A157" s="30"/>
      <c r="B157" s="30"/>
      <c r="C157" s="30"/>
      <c r="D157" s="31"/>
      <c r="E157" s="69"/>
      <c r="F157" s="40"/>
      <c r="G157" s="70"/>
      <c r="H157" s="33"/>
      <c r="I157" s="33" t="str">
        <f t="shared" si="4"/>
        <v/>
      </c>
      <c r="J157" s="33" t="str">
        <f>IF(A157="","",SUMIFS(PAYMENTS!$F:$F,PAYMENTS!$B:$B,A157))</f>
        <v/>
      </c>
      <c r="K157" s="68" t="str">
        <f t="shared" si="5"/>
        <v/>
      </c>
      <c r="L157" s="30"/>
    </row>
    <row r="158" spans="1:12" x14ac:dyDescent="0.25">
      <c r="A158" s="30"/>
      <c r="B158" s="30"/>
      <c r="C158" s="30"/>
      <c r="D158" s="31"/>
      <c r="E158" s="69"/>
      <c r="F158" s="40"/>
      <c r="G158" s="70"/>
      <c r="H158" s="33"/>
      <c r="I158" s="33" t="str">
        <f t="shared" si="4"/>
        <v/>
      </c>
      <c r="J158" s="33" t="str">
        <f>IF(A158="","",SUMIFS(PAYMENTS!$F:$F,PAYMENTS!$B:$B,A158))</f>
        <v/>
      </c>
      <c r="K158" s="68" t="str">
        <f t="shared" si="5"/>
        <v/>
      </c>
      <c r="L158" s="30"/>
    </row>
    <row r="159" spans="1:12" x14ac:dyDescent="0.25">
      <c r="A159" s="30"/>
      <c r="B159" s="30"/>
      <c r="C159" s="30"/>
      <c r="D159" s="31"/>
      <c r="E159" s="69"/>
      <c r="F159" s="40"/>
      <c r="G159" s="70"/>
      <c r="H159" s="33"/>
      <c r="I159" s="33" t="str">
        <f t="shared" si="4"/>
        <v/>
      </c>
      <c r="J159" s="33" t="str">
        <f>IF(A159="","",SUMIFS(PAYMENTS!$F:$F,PAYMENTS!$B:$B,A159))</f>
        <v/>
      </c>
      <c r="K159" s="68" t="str">
        <f t="shared" si="5"/>
        <v/>
      </c>
      <c r="L159" s="30"/>
    </row>
    <row r="160" spans="1:12" x14ac:dyDescent="0.25">
      <c r="A160" s="30"/>
      <c r="B160" s="30"/>
      <c r="C160" s="30"/>
      <c r="D160" s="31"/>
      <c r="E160" s="69"/>
      <c r="F160" s="40"/>
      <c r="G160" s="70"/>
      <c r="H160" s="33"/>
      <c r="I160" s="33" t="str">
        <f t="shared" si="4"/>
        <v/>
      </c>
      <c r="J160" s="33" t="str">
        <f>IF(A160="","",SUMIFS(PAYMENTS!$F:$F,PAYMENTS!$B:$B,A160))</f>
        <v/>
      </c>
      <c r="K160" s="68" t="str">
        <f t="shared" si="5"/>
        <v/>
      </c>
      <c r="L160" s="30"/>
    </row>
    <row r="161" spans="1:12" x14ac:dyDescent="0.25">
      <c r="A161" s="30"/>
      <c r="B161" s="30"/>
      <c r="C161" s="30"/>
      <c r="D161" s="31"/>
      <c r="E161" s="69"/>
      <c r="F161" s="40"/>
      <c r="G161" s="70"/>
      <c r="H161" s="33"/>
      <c r="I161" s="33" t="str">
        <f t="shared" si="4"/>
        <v/>
      </c>
      <c r="J161" s="33" t="str">
        <f>IF(A161="","",SUMIFS(PAYMENTS!$F:$F,PAYMENTS!$B:$B,A161))</f>
        <v/>
      </c>
      <c r="K161" s="68" t="str">
        <f t="shared" si="5"/>
        <v/>
      </c>
      <c r="L161" s="30"/>
    </row>
    <row r="162" spans="1:12" x14ac:dyDescent="0.25">
      <c r="A162" s="30"/>
      <c r="B162" s="30"/>
      <c r="C162" s="30"/>
      <c r="D162" s="31"/>
      <c r="E162" s="69"/>
      <c r="F162" s="40"/>
      <c r="G162" s="70"/>
      <c r="H162" s="33"/>
      <c r="I162" s="33" t="str">
        <f t="shared" si="4"/>
        <v/>
      </c>
      <c r="J162" s="33" t="str">
        <f>IF(A162="","",SUMIFS(PAYMENTS!$F:$F,PAYMENTS!$B:$B,A162))</f>
        <v/>
      </c>
      <c r="K162" s="68" t="str">
        <f t="shared" si="5"/>
        <v/>
      </c>
      <c r="L162" s="30"/>
    </row>
    <row r="163" spans="1:12" x14ac:dyDescent="0.25">
      <c r="A163" s="30"/>
      <c r="B163" s="30"/>
      <c r="C163" s="30"/>
      <c r="D163" s="31"/>
      <c r="E163" s="69"/>
      <c r="F163" s="40"/>
      <c r="G163" s="70"/>
      <c r="H163" s="33"/>
      <c r="I163" s="33" t="str">
        <f t="shared" si="4"/>
        <v/>
      </c>
      <c r="J163" s="33" t="str">
        <f>IF(A163="","",SUMIFS(PAYMENTS!$F:$F,PAYMENTS!$B:$B,A163))</f>
        <v/>
      </c>
      <c r="K163" s="68" t="str">
        <f t="shared" si="5"/>
        <v/>
      </c>
      <c r="L163" s="30"/>
    </row>
    <row r="164" spans="1:12" x14ac:dyDescent="0.25">
      <c r="A164" s="30"/>
      <c r="B164" s="30"/>
      <c r="C164" s="30"/>
      <c r="D164" s="31"/>
      <c r="E164" s="69"/>
      <c r="F164" s="40"/>
      <c r="G164" s="70"/>
      <c r="H164" s="33"/>
      <c r="I164" s="33" t="str">
        <f t="shared" si="4"/>
        <v/>
      </c>
      <c r="J164" s="33" t="str">
        <f>IF(A164="","",SUMIFS(PAYMENTS!$F:$F,PAYMENTS!$B:$B,A164))</f>
        <v/>
      </c>
      <c r="K164" s="68" t="str">
        <f t="shared" si="5"/>
        <v/>
      </c>
      <c r="L164" s="30"/>
    </row>
    <row r="165" spans="1:12" x14ac:dyDescent="0.25">
      <c r="A165" s="30"/>
      <c r="B165" s="30"/>
      <c r="C165" s="30"/>
      <c r="D165" s="31"/>
      <c r="E165" s="69"/>
      <c r="F165" s="40"/>
      <c r="G165" s="70"/>
      <c r="H165" s="33"/>
      <c r="I165" s="33" t="str">
        <f t="shared" si="4"/>
        <v/>
      </c>
      <c r="J165" s="33" t="str">
        <f>IF(A165="","",SUMIFS(PAYMENTS!$F:$F,PAYMENTS!$B:$B,A165))</f>
        <v/>
      </c>
      <c r="K165" s="68" t="str">
        <f t="shared" si="5"/>
        <v/>
      </c>
      <c r="L165" s="30"/>
    </row>
    <row r="166" spans="1:12" x14ac:dyDescent="0.25">
      <c r="A166" s="30"/>
      <c r="B166" s="30"/>
      <c r="C166" s="30"/>
      <c r="D166" s="31"/>
      <c r="E166" s="69"/>
      <c r="F166" s="40"/>
      <c r="G166" s="70"/>
      <c r="H166" s="33"/>
      <c r="I166" s="33" t="str">
        <f t="shared" si="4"/>
        <v/>
      </c>
      <c r="J166" s="33" t="str">
        <f>IF(A166="","",SUMIFS(PAYMENTS!$F:$F,PAYMENTS!$B:$B,A166))</f>
        <v/>
      </c>
      <c r="K166" s="68" t="str">
        <f t="shared" si="5"/>
        <v/>
      </c>
      <c r="L166" s="30"/>
    </row>
    <row r="167" spans="1:12" x14ac:dyDescent="0.25">
      <c r="A167" s="30"/>
      <c r="B167" s="30"/>
      <c r="C167" s="30"/>
      <c r="D167" s="31"/>
      <c r="E167" s="69"/>
      <c r="F167" s="40"/>
      <c r="G167" s="70"/>
      <c r="H167" s="33"/>
      <c r="I167" s="33" t="str">
        <f t="shared" si="4"/>
        <v/>
      </c>
      <c r="J167" s="33" t="str">
        <f>IF(A167="","",SUMIFS(PAYMENTS!$F:$F,PAYMENTS!$B:$B,A167))</f>
        <v/>
      </c>
      <c r="K167" s="68" t="str">
        <f t="shared" si="5"/>
        <v/>
      </c>
      <c r="L167" s="30"/>
    </row>
    <row r="168" spans="1:12" x14ac:dyDescent="0.25">
      <c r="A168" s="30"/>
      <c r="B168" s="30"/>
      <c r="C168" s="30"/>
      <c r="D168" s="31"/>
      <c r="E168" s="69"/>
      <c r="F168" s="40"/>
      <c r="G168" s="70"/>
      <c r="H168" s="33"/>
      <c r="I168" s="33" t="str">
        <f t="shared" si="4"/>
        <v/>
      </c>
      <c r="J168" s="33" t="str">
        <f>IF(A168="","",SUMIFS(PAYMENTS!$F:$F,PAYMENTS!$B:$B,A168))</f>
        <v/>
      </c>
      <c r="K168" s="68" t="str">
        <f t="shared" si="5"/>
        <v/>
      </c>
      <c r="L168" s="30"/>
    </row>
    <row r="169" spans="1:12" x14ac:dyDescent="0.25">
      <c r="A169" s="30"/>
      <c r="B169" s="30"/>
      <c r="C169" s="30"/>
      <c r="D169" s="31"/>
      <c r="E169" s="69"/>
      <c r="F169" s="40"/>
      <c r="G169" s="70"/>
      <c r="H169" s="33"/>
      <c r="I169" s="33" t="str">
        <f t="shared" si="4"/>
        <v/>
      </c>
      <c r="J169" s="33" t="str">
        <f>IF(A169="","",SUMIFS(PAYMENTS!$F:$F,PAYMENTS!$B:$B,A169))</f>
        <v/>
      </c>
      <c r="K169" s="68" t="str">
        <f t="shared" si="5"/>
        <v/>
      </c>
      <c r="L169" s="30"/>
    </row>
    <row r="170" spans="1:12" x14ac:dyDescent="0.25">
      <c r="A170" s="30"/>
      <c r="B170" s="30"/>
      <c r="C170" s="30"/>
      <c r="D170" s="31"/>
      <c r="E170" s="69"/>
      <c r="F170" s="40"/>
      <c r="G170" s="70"/>
      <c r="H170" s="33"/>
      <c r="I170" s="33" t="str">
        <f t="shared" si="4"/>
        <v/>
      </c>
      <c r="J170" s="33" t="str">
        <f>IF(A170="","",SUMIFS(PAYMENTS!$F:$F,PAYMENTS!$B:$B,A170))</f>
        <v/>
      </c>
      <c r="K170" s="68" t="str">
        <f t="shared" si="5"/>
        <v/>
      </c>
      <c r="L170" s="30"/>
    </row>
    <row r="171" spans="1:12" x14ac:dyDescent="0.25">
      <c r="A171" s="30"/>
      <c r="B171" s="30"/>
      <c r="C171" s="30"/>
      <c r="D171" s="31"/>
      <c r="E171" s="69"/>
      <c r="F171" s="40"/>
      <c r="G171" s="70"/>
      <c r="H171" s="33"/>
      <c r="I171" s="33" t="str">
        <f t="shared" si="4"/>
        <v/>
      </c>
      <c r="J171" s="33" t="str">
        <f>IF(A171="","",SUMIFS(PAYMENTS!$F:$F,PAYMENTS!$B:$B,A171))</f>
        <v/>
      </c>
      <c r="K171" s="68" t="str">
        <f t="shared" si="5"/>
        <v/>
      </c>
      <c r="L171" s="30"/>
    </row>
    <row r="172" spans="1:12" x14ac:dyDescent="0.25">
      <c r="A172" s="30"/>
      <c r="B172" s="30"/>
      <c r="C172" s="30"/>
      <c r="D172" s="31"/>
      <c r="E172" s="69"/>
      <c r="F172" s="40"/>
      <c r="G172" s="70"/>
      <c r="H172" s="33"/>
      <c r="I172" s="33" t="str">
        <f t="shared" si="4"/>
        <v/>
      </c>
      <c r="J172" s="33" t="str">
        <f>IF(A172="","",SUMIFS(PAYMENTS!$F:$F,PAYMENTS!$B:$B,A172))</f>
        <v/>
      </c>
      <c r="K172" s="68" t="str">
        <f t="shared" si="5"/>
        <v/>
      </c>
      <c r="L172" s="30"/>
    </row>
    <row r="173" spans="1:12" x14ac:dyDescent="0.25">
      <c r="A173" s="30"/>
      <c r="B173" s="30"/>
      <c r="C173" s="30"/>
      <c r="D173" s="31"/>
      <c r="E173" s="69"/>
      <c r="F173" s="40"/>
      <c r="G173" s="70"/>
      <c r="H173" s="33"/>
      <c r="I173" s="33" t="str">
        <f t="shared" si="4"/>
        <v/>
      </c>
      <c r="J173" s="33" t="str">
        <f>IF(A173="","",SUMIFS(PAYMENTS!$F:$F,PAYMENTS!$B:$B,A173))</f>
        <v/>
      </c>
      <c r="K173" s="68" t="str">
        <f t="shared" si="5"/>
        <v/>
      </c>
      <c r="L173" s="30"/>
    </row>
    <row r="174" spans="1:12" x14ac:dyDescent="0.25">
      <c r="A174" s="30"/>
      <c r="B174" s="30"/>
      <c r="C174" s="30"/>
      <c r="D174" s="31"/>
      <c r="E174" s="69"/>
      <c r="F174" s="40"/>
      <c r="G174" s="70"/>
      <c r="H174" s="33"/>
      <c r="I174" s="33" t="str">
        <f t="shared" si="4"/>
        <v/>
      </c>
      <c r="J174" s="33" t="str">
        <f>IF(A174="","",SUMIFS(PAYMENTS!$F:$F,PAYMENTS!$B:$B,A174))</f>
        <v/>
      </c>
      <c r="K174" s="68" t="str">
        <f t="shared" si="5"/>
        <v/>
      </c>
      <c r="L174" s="30"/>
    </row>
    <row r="175" spans="1:12" x14ac:dyDescent="0.25">
      <c r="A175" s="30"/>
      <c r="B175" s="30"/>
      <c r="C175" s="30"/>
      <c r="D175" s="31"/>
      <c r="E175" s="69"/>
      <c r="F175" s="40"/>
      <c r="G175" s="70"/>
      <c r="H175" s="33"/>
      <c r="I175" s="33" t="str">
        <f t="shared" si="4"/>
        <v/>
      </c>
      <c r="J175" s="33" t="str">
        <f>IF(A175="","",SUMIFS(PAYMENTS!$F:$F,PAYMENTS!$B:$B,A175))</f>
        <v/>
      </c>
      <c r="K175" s="68" t="str">
        <f t="shared" si="5"/>
        <v/>
      </c>
      <c r="L175" s="30"/>
    </row>
    <row r="176" spans="1:12" x14ac:dyDescent="0.25">
      <c r="A176" s="30"/>
      <c r="B176" s="30"/>
      <c r="C176" s="30"/>
      <c r="D176" s="31"/>
      <c r="E176" s="69"/>
      <c r="F176" s="40"/>
      <c r="G176" s="70"/>
      <c r="H176" s="33"/>
      <c r="I176" s="33" t="str">
        <f t="shared" si="4"/>
        <v/>
      </c>
      <c r="J176" s="33" t="str">
        <f>IF(A176="","",SUMIFS(PAYMENTS!$F:$F,PAYMENTS!$B:$B,A176))</f>
        <v/>
      </c>
      <c r="K176" s="68" t="str">
        <f t="shared" si="5"/>
        <v/>
      </c>
      <c r="L176" s="30"/>
    </row>
    <row r="177" spans="1:12" x14ac:dyDescent="0.25">
      <c r="A177" s="30"/>
      <c r="B177" s="30"/>
      <c r="C177" s="30"/>
      <c r="D177" s="31"/>
      <c r="E177" s="69"/>
      <c r="F177" s="40"/>
      <c r="G177" s="70"/>
      <c r="H177" s="33"/>
      <c r="I177" s="33" t="str">
        <f t="shared" si="4"/>
        <v/>
      </c>
      <c r="J177" s="33" t="str">
        <f>IF(A177="","",SUMIFS(PAYMENTS!$F:$F,PAYMENTS!$B:$B,A177))</f>
        <v/>
      </c>
      <c r="K177" s="68" t="str">
        <f t="shared" si="5"/>
        <v/>
      </c>
      <c r="L177" s="30"/>
    </row>
    <row r="178" spans="1:12" x14ac:dyDescent="0.25">
      <c r="A178" s="30"/>
      <c r="B178" s="30"/>
      <c r="C178" s="30"/>
      <c r="D178" s="31"/>
      <c r="E178" s="69"/>
      <c r="F178" s="40"/>
      <c r="G178" s="70"/>
      <c r="H178" s="33"/>
      <c r="I178" s="33" t="str">
        <f t="shared" si="4"/>
        <v/>
      </c>
      <c r="J178" s="33" t="str">
        <f>IF(A178="","",SUMIFS(PAYMENTS!$F:$F,PAYMENTS!$B:$B,A178))</f>
        <v/>
      </c>
      <c r="K178" s="68" t="str">
        <f t="shared" si="5"/>
        <v/>
      </c>
      <c r="L178" s="30"/>
    </row>
    <row r="179" spans="1:12" x14ac:dyDescent="0.25">
      <c r="A179" s="30"/>
      <c r="B179" s="30"/>
      <c r="C179" s="30"/>
      <c r="D179" s="31"/>
      <c r="E179" s="69"/>
      <c r="F179" s="40"/>
      <c r="G179" s="70"/>
      <c r="H179" s="33"/>
      <c r="I179" s="33" t="str">
        <f t="shared" si="4"/>
        <v/>
      </c>
      <c r="J179" s="33" t="str">
        <f>IF(A179="","",SUMIFS(PAYMENTS!$F:$F,PAYMENTS!$B:$B,A179))</f>
        <v/>
      </c>
      <c r="K179" s="68" t="str">
        <f t="shared" si="5"/>
        <v/>
      </c>
      <c r="L179" s="30"/>
    </row>
    <row r="180" spans="1:12" x14ac:dyDescent="0.25">
      <c r="A180" s="30"/>
      <c r="B180" s="30"/>
      <c r="C180" s="30"/>
      <c r="D180" s="31"/>
      <c r="E180" s="69"/>
      <c r="F180" s="40"/>
      <c r="G180" s="70"/>
      <c r="H180" s="33"/>
      <c r="I180" s="33" t="str">
        <f t="shared" si="4"/>
        <v/>
      </c>
      <c r="J180" s="33" t="str">
        <f>IF(A180="","",SUMIFS(PAYMENTS!$F:$F,PAYMENTS!$B:$B,A180))</f>
        <v/>
      </c>
      <c r="K180" s="68" t="str">
        <f t="shared" si="5"/>
        <v/>
      </c>
      <c r="L180" s="30"/>
    </row>
    <row r="181" spans="1:12" x14ac:dyDescent="0.25">
      <c r="A181" s="30"/>
      <c r="B181" s="30"/>
      <c r="C181" s="30"/>
      <c r="D181" s="31"/>
      <c r="E181" s="69"/>
      <c r="F181" s="40"/>
      <c r="G181" s="70"/>
      <c r="H181" s="33"/>
      <c r="I181" s="33" t="str">
        <f t="shared" si="4"/>
        <v/>
      </c>
      <c r="J181" s="33" t="str">
        <f>IF(A181="","",SUMIFS(PAYMENTS!$F:$F,PAYMENTS!$B:$B,A181))</f>
        <v/>
      </c>
      <c r="K181" s="68" t="str">
        <f t="shared" si="5"/>
        <v/>
      </c>
      <c r="L181" s="30"/>
    </row>
    <row r="182" spans="1:12" x14ac:dyDescent="0.25">
      <c r="A182" s="30"/>
      <c r="B182" s="30"/>
      <c r="C182" s="30"/>
      <c r="D182" s="31"/>
      <c r="E182" s="69"/>
      <c r="F182" s="40"/>
      <c r="G182" s="70"/>
      <c r="H182" s="33"/>
      <c r="I182" s="33" t="str">
        <f t="shared" si="4"/>
        <v/>
      </c>
      <c r="J182" s="33" t="str">
        <f>IF(A182="","",SUMIFS(PAYMENTS!$F:$F,PAYMENTS!$B:$B,A182))</f>
        <v/>
      </c>
      <c r="K182" s="68" t="str">
        <f t="shared" si="5"/>
        <v/>
      </c>
      <c r="L182" s="30"/>
    </row>
    <row r="183" spans="1:12" x14ac:dyDescent="0.25">
      <c r="A183" s="30"/>
      <c r="B183" s="30"/>
      <c r="C183" s="30"/>
      <c r="D183" s="31"/>
      <c r="E183" s="69"/>
      <c r="F183" s="40"/>
      <c r="G183" s="70"/>
      <c r="H183" s="33"/>
      <c r="I183" s="33" t="str">
        <f t="shared" si="4"/>
        <v/>
      </c>
      <c r="J183" s="33" t="str">
        <f>IF(A183="","",SUMIFS(PAYMENTS!$F:$F,PAYMENTS!$B:$B,A183))</f>
        <v/>
      </c>
      <c r="K183" s="68" t="str">
        <f t="shared" si="5"/>
        <v/>
      </c>
      <c r="L183" s="30"/>
    </row>
    <row r="184" spans="1:12" x14ac:dyDescent="0.25">
      <c r="A184" s="30"/>
      <c r="B184" s="30"/>
      <c r="C184" s="30"/>
      <c r="D184" s="31"/>
      <c r="E184" s="69"/>
      <c r="F184" s="40"/>
      <c r="G184" s="70"/>
      <c r="H184" s="33"/>
      <c r="I184" s="33" t="str">
        <f t="shared" si="4"/>
        <v/>
      </c>
      <c r="J184" s="33" t="str">
        <f>IF(A184="","",SUMIFS(PAYMENTS!$F:$F,PAYMENTS!$B:$B,A184))</f>
        <v/>
      </c>
      <c r="K184" s="68" t="str">
        <f t="shared" si="5"/>
        <v/>
      </c>
      <c r="L184" s="30"/>
    </row>
    <row r="185" spans="1:12" x14ac:dyDescent="0.25">
      <c r="A185" s="30"/>
      <c r="B185" s="30"/>
      <c r="C185" s="30"/>
      <c r="D185" s="31"/>
      <c r="E185" s="69"/>
      <c r="F185" s="40"/>
      <c r="G185" s="70"/>
      <c r="H185" s="33"/>
      <c r="I185" s="33" t="str">
        <f t="shared" si="4"/>
        <v/>
      </c>
      <c r="J185" s="33" t="str">
        <f>IF(A185="","",SUMIFS(PAYMENTS!$F:$F,PAYMENTS!$B:$B,A185))</f>
        <v/>
      </c>
      <c r="K185" s="68" t="str">
        <f t="shared" si="5"/>
        <v/>
      </c>
      <c r="L185" s="30"/>
    </row>
    <row r="186" spans="1:12" x14ac:dyDescent="0.25">
      <c r="A186" s="30"/>
      <c r="B186" s="30"/>
      <c r="C186" s="30"/>
      <c r="D186" s="31"/>
      <c r="E186" s="69"/>
      <c r="F186" s="40"/>
      <c r="G186" s="70"/>
      <c r="H186" s="33"/>
      <c r="I186" s="33" t="str">
        <f t="shared" si="4"/>
        <v/>
      </c>
      <c r="J186" s="33" t="str">
        <f>IF(A186="","",SUMIFS(PAYMENTS!$F:$F,PAYMENTS!$B:$B,A186))</f>
        <v/>
      </c>
      <c r="K186" s="68" t="str">
        <f t="shared" si="5"/>
        <v/>
      </c>
      <c r="L186" s="30"/>
    </row>
    <row r="187" spans="1:12" x14ac:dyDescent="0.25">
      <c r="A187" s="30"/>
      <c r="B187" s="30"/>
      <c r="C187" s="30"/>
      <c r="D187" s="31"/>
      <c r="E187" s="69"/>
      <c r="F187" s="40"/>
      <c r="G187" s="70"/>
      <c r="H187" s="33"/>
      <c r="I187" s="33" t="str">
        <f t="shared" si="4"/>
        <v/>
      </c>
      <c r="J187" s="33" t="str">
        <f>IF(A187="","",SUMIFS(PAYMENTS!$F:$F,PAYMENTS!$B:$B,A187))</f>
        <v/>
      </c>
      <c r="K187" s="68" t="str">
        <f t="shared" si="5"/>
        <v/>
      </c>
      <c r="L187" s="30"/>
    </row>
    <row r="188" spans="1:12" x14ac:dyDescent="0.25">
      <c r="A188" s="30"/>
      <c r="B188" s="30"/>
      <c r="C188" s="30"/>
      <c r="D188" s="31"/>
      <c r="E188" s="69"/>
      <c r="F188" s="40"/>
      <c r="G188" s="70"/>
      <c r="H188" s="33"/>
      <c r="I188" s="33" t="str">
        <f t="shared" si="4"/>
        <v/>
      </c>
      <c r="J188" s="33" t="str">
        <f>IF(A188="","",SUMIFS(PAYMENTS!$F:$F,PAYMENTS!$B:$B,A188))</f>
        <v/>
      </c>
      <c r="K188" s="68" t="str">
        <f t="shared" si="5"/>
        <v/>
      </c>
      <c r="L188" s="30"/>
    </row>
    <row r="189" spans="1:12" x14ac:dyDescent="0.25">
      <c r="A189" s="30"/>
      <c r="B189" s="30"/>
      <c r="C189" s="30"/>
      <c r="D189" s="31"/>
      <c r="E189" s="69"/>
      <c r="F189" s="40"/>
      <c r="G189" s="70"/>
      <c r="H189" s="33"/>
      <c r="I189" s="33" t="str">
        <f t="shared" si="4"/>
        <v/>
      </c>
      <c r="J189" s="33" t="str">
        <f>IF(A189="","",SUMIFS(PAYMENTS!$F:$F,PAYMENTS!$B:$B,A189))</f>
        <v/>
      </c>
      <c r="K189" s="68" t="str">
        <f t="shared" si="5"/>
        <v/>
      </c>
      <c r="L189" s="30"/>
    </row>
    <row r="190" spans="1:12" x14ac:dyDescent="0.25">
      <c r="A190" s="30"/>
      <c r="B190" s="30"/>
      <c r="C190" s="30"/>
      <c r="D190" s="31"/>
      <c r="E190" s="69"/>
      <c r="F190" s="40"/>
      <c r="G190" s="70"/>
      <c r="H190" s="33"/>
      <c r="I190" s="33" t="str">
        <f t="shared" si="4"/>
        <v/>
      </c>
      <c r="J190" s="33" t="str">
        <f>IF(A190="","",SUMIFS(PAYMENTS!$F:$F,PAYMENTS!$B:$B,A190))</f>
        <v/>
      </c>
      <c r="K190" s="68" t="str">
        <f t="shared" si="5"/>
        <v/>
      </c>
      <c r="L190" s="30"/>
    </row>
    <row r="191" spans="1:12" x14ac:dyDescent="0.25">
      <c r="A191" s="30"/>
      <c r="B191" s="30"/>
      <c r="C191" s="30"/>
      <c r="D191" s="31"/>
      <c r="E191" s="69"/>
      <c r="F191" s="40"/>
      <c r="G191" s="70"/>
      <c r="H191" s="33"/>
      <c r="I191" s="33" t="str">
        <f t="shared" si="4"/>
        <v/>
      </c>
      <c r="J191" s="33" t="str">
        <f>IF(A191="","",SUMIFS(PAYMENTS!$F:$F,PAYMENTS!$B:$B,A191))</f>
        <v/>
      </c>
      <c r="K191" s="68" t="str">
        <f t="shared" si="5"/>
        <v/>
      </c>
      <c r="L191" s="30"/>
    </row>
    <row r="192" spans="1:12" x14ac:dyDescent="0.25">
      <c r="A192" s="30"/>
      <c r="B192" s="30"/>
      <c r="C192" s="30"/>
      <c r="D192" s="31"/>
      <c r="E192" s="69"/>
      <c r="F192" s="40"/>
      <c r="G192" s="70"/>
      <c r="H192" s="33"/>
      <c r="I192" s="33" t="str">
        <f t="shared" si="4"/>
        <v/>
      </c>
      <c r="J192" s="33" t="str">
        <f>IF(A192="","",SUMIFS(PAYMENTS!$F:$F,PAYMENTS!$B:$B,A192))</f>
        <v/>
      </c>
      <c r="K192" s="68" t="str">
        <f t="shared" si="5"/>
        <v/>
      </c>
      <c r="L192" s="30"/>
    </row>
    <row r="193" spans="1:12" x14ac:dyDescent="0.25">
      <c r="A193" s="30"/>
      <c r="B193" s="30"/>
      <c r="C193" s="30"/>
      <c r="D193" s="31"/>
      <c r="E193" s="69"/>
      <c r="F193" s="40"/>
      <c r="G193" s="70"/>
      <c r="H193" s="33"/>
      <c r="I193" s="33" t="str">
        <f t="shared" si="4"/>
        <v/>
      </c>
      <c r="J193" s="33" t="str">
        <f>IF(A193="","",SUMIFS(PAYMENTS!$F:$F,PAYMENTS!$B:$B,A193))</f>
        <v/>
      </c>
      <c r="K193" s="68" t="str">
        <f t="shared" si="5"/>
        <v/>
      </c>
      <c r="L193" s="30"/>
    </row>
    <row r="194" spans="1:12" x14ac:dyDescent="0.25">
      <c r="A194" s="30"/>
      <c r="B194" s="30"/>
      <c r="C194" s="30"/>
      <c r="D194" s="31"/>
      <c r="E194" s="69"/>
      <c r="F194" s="40"/>
      <c r="G194" s="70"/>
      <c r="H194" s="33"/>
      <c r="I194" s="33" t="str">
        <f t="shared" ref="I194:I257" si="6">IF(A194="","",G194+H194)</f>
        <v/>
      </c>
      <c r="J194" s="33" t="str">
        <f>IF(A194="","",SUMIFS(PAYMENTS!$F:$F,PAYMENTS!$B:$B,A194))</f>
        <v/>
      </c>
      <c r="K194" s="68" t="str">
        <f t="shared" ref="K194:K257" si="7">IF(A194="","",MAX(0,I194-J194))</f>
        <v/>
      </c>
      <c r="L194" s="30"/>
    </row>
    <row r="195" spans="1:12" x14ac:dyDescent="0.25">
      <c r="A195" s="30"/>
      <c r="B195" s="30"/>
      <c r="C195" s="30"/>
      <c r="D195" s="31"/>
      <c r="E195" s="69"/>
      <c r="F195" s="40"/>
      <c r="G195" s="70"/>
      <c r="H195" s="33"/>
      <c r="I195" s="33" t="str">
        <f t="shared" si="6"/>
        <v/>
      </c>
      <c r="J195" s="33" t="str">
        <f>IF(A195="","",SUMIFS(PAYMENTS!$F:$F,PAYMENTS!$B:$B,A195))</f>
        <v/>
      </c>
      <c r="K195" s="68" t="str">
        <f t="shared" si="7"/>
        <v/>
      </c>
      <c r="L195" s="30"/>
    </row>
    <row r="196" spans="1:12" x14ac:dyDescent="0.25">
      <c r="A196" s="30"/>
      <c r="B196" s="30"/>
      <c r="C196" s="30"/>
      <c r="D196" s="31"/>
      <c r="E196" s="69"/>
      <c r="F196" s="40"/>
      <c r="G196" s="70"/>
      <c r="H196" s="33"/>
      <c r="I196" s="33" t="str">
        <f t="shared" si="6"/>
        <v/>
      </c>
      <c r="J196" s="33" t="str">
        <f>IF(A196="","",SUMIFS(PAYMENTS!$F:$F,PAYMENTS!$B:$B,A196))</f>
        <v/>
      </c>
      <c r="K196" s="68" t="str">
        <f t="shared" si="7"/>
        <v/>
      </c>
      <c r="L196" s="30"/>
    </row>
    <row r="197" spans="1:12" x14ac:dyDescent="0.25">
      <c r="A197" s="30"/>
      <c r="B197" s="30"/>
      <c r="C197" s="30"/>
      <c r="D197" s="31"/>
      <c r="E197" s="69"/>
      <c r="F197" s="40"/>
      <c r="G197" s="70"/>
      <c r="H197" s="33"/>
      <c r="I197" s="33" t="str">
        <f t="shared" si="6"/>
        <v/>
      </c>
      <c r="J197" s="33" t="str">
        <f>IF(A197="","",SUMIFS(PAYMENTS!$F:$F,PAYMENTS!$B:$B,A197))</f>
        <v/>
      </c>
      <c r="K197" s="68" t="str">
        <f t="shared" si="7"/>
        <v/>
      </c>
      <c r="L197" s="30"/>
    </row>
    <row r="198" spans="1:12" x14ac:dyDescent="0.25">
      <c r="A198" s="30"/>
      <c r="B198" s="30"/>
      <c r="C198" s="30"/>
      <c r="D198" s="31"/>
      <c r="E198" s="69"/>
      <c r="F198" s="40"/>
      <c r="G198" s="70"/>
      <c r="H198" s="33"/>
      <c r="I198" s="33" t="str">
        <f t="shared" si="6"/>
        <v/>
      </c>
      <c r="J198" s="33" t="str">
        <f>IF(A198="","",SUMIFS(PAYMENTS!$F:$F,PAYMENTS!$B:$B,A198))</f>
        <v/>
      </c>
      <c r="K198" s="68" t="str">
        <f t="shared" si="7"/>
        <v/>
      </c>
      <c r="L198" s="30"/>
    </row>
    <row r="199" spans="1:12" x14ac:dyDescent="0.25">
      <c r="A199" s="30"/>
      <c r="B199" s="30"/>
      <c r="C199" s="30"/>
      <c r="D199" s="31"/>
      <c r="E199" s="69"/>
      <c r="F199" s="40"/>
      <c r="G199" s="70"/>
      <c r="H199" s="33"/>
      <c r="I199" s="33" t="str">
        <f t="shared" si="6"/>
        <v/>
      </c>
      <c r="J199" s="33" t="str">
        <f>IF(A199="","",SUMIFS(PAYMENTS!$F:$F,PAYMENTS!$B:$B,A199))</f>
        <v/>
      </c>
      <c r="K199" s="68" t="str">
        <f t="shared" si="7"/>
        <v/>
      </c>
      <c r="L199" s="30"/>
    </row>
    <row r="200" spans="1:12" x14ac:dyDescent="0.25">
      <c r="A200" s="30"/>
      <c r="B200" s="30"/>
      <c r="C200" s="30"/>
      <c r="D200" s="31"/>
      <c r="E200" s="69"/>
      <c r="F200" s="40"/>
      <c r="G200" s="70"/>
      <c r="H200" s="33"/>
      <c r="I200" s="33" t="str">
        <f t="shared" si="6"/>
        <v/>
      </c>
      <c r="J200" s="33" t="str">
        <f>IF(A200="","",SUMIFS(PAYMENTS!$F:$F,PAYMENTS!$B:$B,A200))</f>
        <v/>
      </c>
      <c r="K200" s="68" t="str">
        <f t="shared" si="7"/>
        <v/>
      </c>
      <c r="L200" s="30"/>
    </row>
    <row r="201" spans="1:12" x14ac:dyDescent="0.25">
      <c r="A201" s="30"/>
      <c r="B201" s="30"/>
      <c r="C201" s="30"/>
      <c r="D201" s="31"/>
      <c r="E201" s="69"/>
      <c r="F201" s="40"/>
      <c r="G201" s="70"/>
      <c r="H201" s="33"/>
      <c r="I201" s="33" t="str">
        <f t="shared" si="6"/>
        <v/>
      </c>
      <c r="J201" s="33" t="str">
        <f>IF(A201="","",SUMIFS(PAYMENTS!$F:$F,PAYMENTS!$B:$B,A201))</f>
        <v/>
      </c>
      <c r="K201" s="68" t="str">
        <f t="shared" si="7"/>
        <v/>
      </c>
      <c r="L201" s="30"/>
    </row>
    <row r="202" spans="1:12" x14ac:dyDescent="0.25">
      <c r="A202" s="30"/>
      <c r="B202" s="30"/>
      <c r="C202" s="30"/>
      <c r="D202" s="31"/>
      <c r="E202" s="69"/>
      <c r="F202" s="40"/>
      <c r="G202" s="70"/>
      <c r="H202" s="33"/>
      <c r="I202" s="33" t="str">
        <f t="shared" si="6"/>
        <v/>
      </c>
      <c r="J202" s="33" t="str">
        <f>IF(A202="","",SUMIFS(PAYMENTS!$F:$F,PAYMENTS!$B:$B,A202))</f>
        <v/>
      </c>
      <c r="K202" s="68" t="str">
        <f t="shared" si="7"/>
        <v/>
      </c>
      <c r="L202" s="30"/>
    </row>
    <row r="203" spans="1:12" x14ac:dyDescent="0.25">
      <c r="A203" s="30"/>
      <c r="B203" s="30"/>
      <c r="C203" s="30"/>
      <c r="D203" s="31"/>
      <c r="E203" s="69"/>
      <c r="F203" s="40"/>
      <c r="G203" s="70"/>
      <c r="H203" s="33"/>
      <c r="I203" s="33" t="str">
        <f t="shared" si="6"/>
        <v/>
      </c>
      <c r="J203" s="33" t="str">
        <f>IF(A203="","",SUMIFS(PAYMENTS!$F:$F,PAYMENTS!$B:$B,A203))</f>
        <v/>
      </c>
      <c r="K203" s="68" t="str">
        <f t="shared" si="7"/>
        <v/>
      </c>
      <c r="L203" s="30"/>
    </row>
    <row r="204" spans="1:12" x14ac:dyDescent="0.25">
      <c r="A204" s="30"/>
      <c r="B204" s="30"/>
      <c r="C204" s="30"/>
      <c r="D204" s="31"/>
      <c r="E204" s="69"/>
      <c r="F204" s="40"/>
      <c r="G204" s="70"/>
      <c r="H204" s="33"/>
      <c r="I204" s="33" t="str">
        <f t="shared" si="6"/>
        <v/>
      </c>
      <c r="J204" s="33" t="str">
        <f>IF(A204="","",SUMIFS(PAYMENTS!$F:$F,PAYMENTS!$B:$B,A204))</f>
        <v/>
      </c>
      <c r="K204" s="68" t="str">
        <f t="shared" si="7"/>
        <v/>
      </c>
      <c r="L204" s="30"/>
    </row>
    <row r="205" spans="1:12" x14ac:dyDescent="0.25">
      <c r="A205" s="30"/>
      <c r="B205" s="30"/>
      <c r="C205" s="30"/>
      <c r="D205" s="31"/>
      <c r="E205" s="69"/>
      <c r="F205" s="40"/>
      <c r="G205" s="70"/>
      <c r="H205" s="33"/>
      <c r="I205" s="33" t="str">
        <f t="shared" si="6"/>
        <v/>
      </c>
      <c r="J205" s="33" t="str">
        <f>IF(A205="","",SUMIFS(PAYMENTS!$F:$F,PAYMENTS!$B:$B,A205))</f>
        <v/>
      </c>
      <c r="K205" s="68" t="str">
        <f t="shared" si="7"/>
        <v/>
      </c>
      <c r="L205" s="30"/>
    </row>
    <row r="206" spans="1:12" x14ac:dyDescent="0.25">
      <c r="A206" s="30"/>
      <c r="B206" s="30"/>
      <c r="C206" s="30"/>
      <c r="D206" s="31"/>
      <c r="E206" s="69"/>
      <c r="F206" s="40"/>
      <c r="G206" s="70"/>
      <c r="H206" s="33"/>
      <c r="I206" s="33" t="str">
        <f t="shared" si="6"/>
        <v/>
      </c>
      <c r="J206" s="33" t="str">
        <f>IF(A206="","",SUMIFS(PAYMENTS!$F:$F,PAYMENTS!$B:$B,A206))</f>
        <v/>
      </c>
      <c r="K206" s="68" t="str">
        <f t="shared" si="7"/>
        <v/>
      </c>
      <c r="L206" s="30"/>
    </row>
    <row r="207" spans="1:12" x14ac:dyDescent="0.25">
      <c r="A207" s="30"/>
      <c r="B207" s="30"/>
      <c r="C207" s="30"/>
      <c r="D207" s="31"/>
      <c r="E207" s="69"/>
      <c r="F207" s="40"/>
      <c r="G207" s="70"/>
      <c r="H207" s="33"/>
      <c r="I207" s="33" t="str">
        <f t="shared" si="6"/>
        <v/>
      </c>
      <c r="J207" s="33" t="str">
        <f>IF(A207="","",SUMIFS(PAYMENTS!$F:$F,PAYMENTS!$B:$B,A207))</f>
        <v/>
      </c>
      <c r="K207" s="68" t="str">
        <f t="shared" si="7"/>
        <v/>
      </c>
      <c r="L207" s="30"/>
    </row>
    <row r="208" spans="1:12" x14ac:dyDescent="0.25">
      <c r="A208" s="30"/>
      <c r="B208" s="30"/>
      <c r="C208" s="30"/>
      <c r="D208" s="31"/>
      <c r="E208" s="69"/>
      <c r="F208" s="40"/>
      <c r="G208" s="70"/>
      <c r="H208" s="33"/>
      <c r="I208" s="33" t="str">
        <f t="shared" si="6"/>
        <v/>
      </c>
      <c r="J208" s="33" t="str">
        <f>IF(A208="","",SUMIFS(PAYMENTS!$F:$F,PAYMENTS!$B:$B,A208))</f>
        <v/>
      </c>
      <c r="K208" s="68" t="str">
        <f t="shared" si="7"/>
        <v/>
      </c>
      <c r="L208" s="30"/>
    </row>
    <row r="209" spans="1:12" x14ac:dyDescent="0.25">
      <c r="A209" s="30"/>
      <c r="B209" s="30"/>
      <c r="C209" s="30"/>
      <c r="D209" s="31"/>
      <c r="E209" s="69"/>
      <c r="F209" s="40"/>
      <c r="G209" s="70"/>
      <c r="H209" s="33"/>
      <c r="I209" s="33" t="str">
        <f t="shared" si="6"/>
        <v/>
      </c>
      <c r="J209" s="33" t="str">
        <f>IF(A209="","",SUMIFS(PAYMENTS!$F:$F,PAYMENTS!$B:$B,A209))</f>
        <v/>
      </c>
      <c r="K209" s="68" t="str">
        <f t="shared" si="7"/>
        <v/>
      </c>
      <c r="L209" s="30"/>
    </row>
    <row r="210" spans="1:12" x14ac:dyDescent="0.25">
      <c r="A210" s="30"/>
      <c r="B210" s="30"/>
      <c r="C210" s="30"/>
      <c r="D210" s="31"/>
      <c r="E210" s="69"/>
      <c r="F210" s="40"/>
      <c r="G210" s="70"/>
      <c r="H210" s="33"/>
      <c r="I210" s="33" t="str">
        <f t="shared" si="6"/>
        <v/>
      </c>
      <c r="J210" s="33" t="str">
        <f>IF(A210="","",SUMIFS(PAYMENTS!$F:$F,PAYMENTS!$B:$B,A210))</f>
        <v/>
      </c>
      <c r="K210" s="68" t="str">
        <f t="shared" si="7"/>
        <v/>
      </c>
      <c r="L210" s="30"/>
    </row>
    <row r="211" spans="1:12" x14ac:dyDescent="0.25">
      <c r="A211" s="30"/>
      <c r="B211" s="30"/>
      <c r="C211" s="30"/>
      <c r="D211" s="31"/>
      <c r="E211" s="69"/>
      <c r="F211" s="40"/>
      <c r="G211" s="70"/>
      <c r="H211" s="33"/>
      <c r="I211" s="33" t="str">
        <f t="shared" si="6"/>
        <v/>
      </c>
      <c r="J211" s="33" t="str">
        <f>IF(A211="","",SUMIFS(PAYMENTS!$F:$F,PAYMENTS!$B:$B,A211))</f>
        <v/>
      </c>
      <c r="K211" s="68" t="str">
        <f t="shared" si="7"/>
        <v/>
      </c>
      <c r="L211" s="30"/>
    </row>
    <row r="212" spans="1:12" x14ac:dyDescent="0.25">
      <c r="A212" s="30"/>
      <c r="B212" s="30"/>
      <c r="C212" s="30"/>
      <c r="D212" s="31"/>
      <c r="E212" s="69"/>
      <c r="F212" s="40"/>
      <c r="G212" s="70"/>
      <c r="H212" s="33"/>
      <c r="I212" s="33" t="str">
        <f t="shared" si="6"/>
        <v/>
      </c>
      <c r="J212" s="33" t="str">
        <f>IF(A212="","",SUMIFS(PAYMENTS!$F:$F,PAYMENTS!$B:$B,A212))</f>
        <v/>
      </c>
      <c r="K212" s="68" t="str">
        <f t="shared" si="7"/>
        <v/>
      </c>
      <c r="L212" s="30"/>
    </row>
    <row r="213" spans="1:12" x14ac:dyDescent="0.25">
      <c r="A213" s="30"/>
      <c r="B213" s="30"/>
      <c r="C213" s="30"/>
      <c r="D213" s="31"/>
      <c r="E213" s="69"/>
      <c r="F213" s="40"/>
      <c r="G213" s="70"/>
      <c r="H213" s="33"/>
      <c r="I213" s="33" t="str">
        <f t="shared" si="6"/>
        <v/>
      </c>
      <c r="J213" s="33" t="str">
        <f>IF(A213="","",SUMIFS(PAYMENTS!$F:$F,PAYMENTS!$B:$B,A213))</f>
        <v/>
      </c>
      <c r="K213" s="68" t="str">
        <f t="shared" si="7"/>
        <v/>
      </c>
      <c r="L213" s="30"/>
    </row>
    <row r="214" spans="1:12" x14ac:dyDescent="0.25">
      <c r="A214" s="30"/>
      <c r="B214" s="30"/>
      <c r="C214" s="30"/>
      <c r="D214" s="31"/>
      <c r="E214" s="69"/>
      <c r="F214" s="40"/>
      <c r="G214" s="70"/>
      <c r="H214" s="33"/>
      <c r="I214" s="33" t="str">
        <f t="shared" si="6"/>
        <v/>
      </c>
      <c r="J214" s="33" t="str">
        <f>IF(A214="","",SUMIFS(PAYMENTS!$F:$F,PAYMENTS!$B:$B,A214))</f>
        <v/>
      </c>
      <c r="K214" s="68" t="str">
        <f t="shared" si="7"/>
        <v/>
      </c>
      <c r="L214" s="30"/>
    </row>
    <row r="215" spans="1:12" x14ac:dyDescent="0.25">
      <c r="A215" s="30"/>
      <c r="B215" s="30"/>
      <c r="C215" s="30"/>
      <c r="D215" s="31"/>
      <c r="E215" s="69"/>
      <c r="F215" s="40"/>
      <c r="G215" s="70"/>
      <c r="H215" s="33"/>
      <c r="I215" s="33" t="str">
        <f t="shared" si="6"/>
        <v/>
      </c>
      <c r="J215" s="33" t="str">
        <f>IF(A215="","",SUMIFS(PAYMENTS!$F:$F,PAYMENTS!$B:$B,A215))</f>
        <v/>
      </c>
      <c r="K215" s="68" t="str">
        <f t="shared" si="7"/>
        <v/>
      </c>
      <c r="L215" s="30"/>
    </row>
    <row r="216" spans="1:12" x14ac:dyDescent="0.25">
      <c r="A216" s="30"/>
      <c r="B216" s="30"/>
      <c r="C216" s="30"/>
      <c r="D216" s="31"/>
      <c r="E216" s="69"/>
      <c r="F216" s="40"/>
      <c r="G216" s="70"/>
      <c r="H216" s="33"/>
      <c r="I216" s="33" t="str">
        <f t="shared" si="6"/>
        <v/>
      </c>
      <c r="J216" s="33" t="str">
        <f>IF(A216="","",SUMIFS(PAYMENTS!$F:$F,PAYMENTS!$B:$B,A216))</f>
        <v/>
      </c>
      <c r="K216" s="68" t="str">
        <f t="shared" si="7"/>
        <v/>
      </c>
      <c r="L216" s="30"/>
    </row>
    <row r="217" spans="1:12" x14ac:dyDescent="0.25">
      <c r="A217" s="30"/>
      <c r="B217" s="30"/>
      <c r="C217" s="30"/>
      <c r="D217" s="31"/>
      <c r="E217" s="69"/>
      <c r="F217" s="40"/>
      <c r="G217" s="70"/>
      <c r="H217" s="33"/>
      <c r="I217" s="33" t="str">
        <f t="shared" si="6"/>
        <v/>
      </c>
      <c r="J217" s="33" t="str">
        <f>IF(A217="","",SUMIFS(PAYMENTS!$F:$F,PAYMENTS!$B:$B,A217))</f>
        <v/>
      </c>
      <c r="K217" s="68" t="str">
        <f t="shared" si="7"/>
        <v/>
      </c>
      <c r="L217" s="30"/>
    </row>
    <row r="218" spans="1:12" x14ac:dyDescent="0.25">
      <c r="A218" s="30"/>
      <c r="B218" s="30"/>
      <c r="C218" s="30"/>
      <c r="D218" s="31"/>
      <c r="E218" s="69"/>
      <c r="F218" s="40"/>
      <c r="G218" s="70"/>
      <c r="H218" s="33"/>
      <c r="I218" s="33" t="str">
        <f t="shared" si="6"/>
        <v/>
      </c>
      <c r="J218" s="33" t="str">
        <f>IF(A218="","",SUMIFS(PAYMENTS!$F:$F,PAYMENTS!$B:$B,A218))</f>
        <v/>
      </c>
      <c r="K218" s="68" t="str">
        <f t="shared" si="7"/>
        <v/>
      </c>
      <c r="L218" s="30"/>
    </row>
    <row r="219" spans="1:12" x14ac:dyDescent="0.25">
      <c r="A219" s="30"/>
      <c r="B219" s="30"/>
      <c r="C219" s="30"/>
      <c r="D219" s="31"/>
      <c r="E219" s="69"/>
      <c r="F219" s="40"/>
      <c r="G219" s="70"/>
      <c r="H219" s="33"/>
      <c r="I219" s="33" t="str">
        <f t="shared" si="6"/>
        <v/>
      </c>
      <c r="J219" s="33" t="str">
        <f>IF(A219="","",SUMIFS(PAYMENTS!$F:$F,PAYMENTS!$B:$B,A219))</f>
        <v/>
      </c>
      <c r="K219" s="68" t="str">
        <f t="shared" si="7"/>
        <v/>
      </c>
      <c r="L219" s="30"/>
    </row>
    <row r="220" spans="1:12" x14ac:dyDescent="0.25">
      <c r="A220" s="30"/>
      <c r="B220" s="30"/>
      <c r="C220" s="30"/>
      <c r="D220" s="31"/>
      <c r="E220" s="69"/>
      <c r="F220" s="40"/>
      <c r="G220" s="70"/>
      <c r="H220" s="33"/>
      <c r="I220" s="33" t="str">
        <f t="shared" si="6"/>
        <v/>
      </c>
      <c r="J220" s="33" t="str">
        <f>IF(A220="","",SUMIFS(PAYMENTS!$F:$F,PAYMENTS!$B:$B,A220))</f>
        <v/>
      </c>
      <c r="K220" s="68" t="str">
        <f t="shared" si="7"/>
        <v/>
      </c>
      <c r="L220" s="30"/>
    </row>
    <row r="221" spans="1:12" x14ac:dyDescent="0.25">
      <c r="A221" s="30"/>
      <c r="B221" s="30"/>
      <c r="C221" s="30"/>
      <c r="D221" s="31"/>
      <c r="E221" s="69"/>
      <c r="F221" s="40"/>
      <c r="G221" s="70"/>
      <c r="H221" s="33"/>
      <c r="I221" s="33" t="str">
        <f t="shared" si="6"/>
        <v/>
      </c>
      <c r="J221" s="33" t="str">
        <f>IF(A221="","",SUMIFS(PAYMENTS!$F:$F,PAYMENTS!$B:$B,A221))</f>
        <v/>
      </c>
      <c r="K221" s="68" t="str">
        <f t="shared" si="7"/>
        <v/>
      </c>
      <c r="L221" s="30"/>
    </row>
    <row r="222" spans="1:12" x14ac:dyDescent="0.25">
      <c r="A222" s="30"/>
      <c r="B222" s="30"/>
      <c r="C222" s="30"/>
      <c r="D222" s="31"/>
      <c r="E222" s="69"/>
      <c r="F222" s="40"/>
      <c r="G222" s="70"/>
      <c r="H222" s="33"/>
      <c r="I222" s="33" t="str">
        <f t="shared" si="6"/>
        <v/>
      </c>
      <c r="J222" s="33" t="str">
        <f>IF(A222="","",SUMIFS(PAYMENTS!$F:$F,PAYMENTS!$B:$B,A222))</f>
        <v/>
      </c>
      <c r="K222" s="68" t="str">
        <f t="shared" si="7"/>
        <v/>
      </c>
      <c r="L222" s="30"/>
    </row>
    <row r="223" spans="1:12" x14ac:dyDescent="0.25">
      <c r="A223" s="30"/>
      <c r="B223" s="30"/>
      <c r="C223" s="30"/>
      <c r="D223" s="31"/>
      <c r="E223" s="69"/>
      <c r="F223" s="40"/>
      <c r="G223" s="70"/>
      <c r="H223" s="33"/>
      <c r="I223" s="33" t="str">
        <f t="shared" si="6"/>
        <v/>
      </c>
      <c r="J223" s="33" t="str">
        <f>IF(A223="","",SUMIFS(PAYMENTS!$F:$F,PAYMENTS!$B:$B,A223))</f>
        <v/>
      </c>
      <c r="K223" s="68" t="str">
        <f t="shared" si="7"/>
        <v/>
      </c>
      <c r="L223" s="30"/>
    </row>
    <row r="224" spans="1:12" x14ac:dyDescent="0.25">
      <c r="A224" s="30"/>
      <c r="B224" s="30"/>
      <c r="C224" s="30"/>
      <c r="D224" s="31"/>
      <c r="E224" s="69"/>
      <c r="F224" s="40"/>
      <c r="G224" s="70"/>
      <c r="H224" s="33"/>
      <c r="I224" s="33" t="str">
        <f t="shared" si="6"/>
        <v/>
      </c>
      <c r="J224" s="33" t="str">
        <f>IF(A224="","",SUMIFS(PAYMENTS!$F:$F,PAYMENTS!$B:$B,A224))</f>
        <v/>
      </c>
      <c r="K224" s="68" t="str">
        <f t="shared" si="7"/>
        <v/>
      </c>
      <c r="L224" s="30"/>
    </row>
    <row r="225" spans="1:12" x14ac:dyDescent="0.25">
      <c r="A225" s="30"/>
      <c r="B225" s="30"/>
      <c r="C225" s="30"/>
      <c r="D225" s="31"/>
      <c r="E225" s="69"/>
      <c r="F225" s="40"/>
      <c r="G225" s="70"/>
      <c r="H225" s="33"/>
      <c r="I225" s="33" t="str">
        <f t="shared" si="6"/>
        <v/>
      </c>
      <c r="J225" s="33" t="str">
        <f>IF(A225="","",SUMIFS(PAYMENTS!$F:$F,PAYMENTS!$B:$B,A225))</f>
        <v/>
      </c>
      <c r="K225" s="68" t="str">
        <f t="shared" si="7"/>
        <v/>
      </c>
      <c r="L225" s="30"/>
    </row>
    <row r="226" spans="1:12" x14ac:dyDescent="0.25">
      <c r="A226" s="30"/>
      <c r="B226" s="30"/>
      <c r="C226" s="30"/>
      <c r="D226" s="31"/>
      <c r="E226" s="69"/>
      <c r="F226" s="40"/>
      <c r="G226" s="70"/>
      <c r="H226" s="33"/>
      <c r="I226" s="33" t="str">
        <f t="shared" si="6"/>
        <v/>
      </c>
      <c r="J226" s="33" t="str">
        <f>IF(A226="","",SUMIFS(PAYMENTS!$F:$F,PAYMENTS!$B:$B,A226))</f>
        <v/>
      </c>
      <c r="K226" s="68" t="str">
        <f t="shared" si="7"/>
        <v/>
      </c>
      <c r="L226" s="30"/>
    </row>
    <row r="227" spans="1:12" x14ac:dyDescent="0.25">
      <c r="A227" s="30"/>
      <c r="B227" s="30"/>
      <c r="C227" s="30"/>
      <c r="D227" s="31"/>
      <c r="E227" s="69"/>
      <c r="F227" s="40"/>
      <c r="G227" s="70"/>
      <c r="H227" s="33"/>
      <c r="I227" s="33" t="str">
        <f t="shared" si="6"/>
        <v/>
      </c>
      <c r="J227" s="33" t="str">
        <f>IF(A227="","",SUMIFS(PAYMENTS!$F:$F,PAYMENTS!$B:$B,A227))</f>
        <v/>
      </c>
      <c r="K227" s="68" t="str">
        <f t="shared" si="7"/>
        <v/>
      </c>
      <c r="L227" s="30"/>
    </row>
    <row r="228" spans="1:12" x14ac:dyDescent="0.25">
      <c r="A228" s="30"/>
      <c r="B228" s="30"/>
      <c r="C228" s="30"/>
      <c r="D228" s="31"/>
      <c r="E228" s="69"/>
      <c r="F228" s="40"/>
      <c r="G228" s="70"/>
      <c r="H228" s="33"/>
      <c r="I228" s="33" t="str">
        <f t="shared" si="6"/>
        <v/>
      </c>
      <c r="J228" s="33" t="str">
        <f>IF(A228="","",SUMIFS(PAYMENTS!$F:$F,PAYMENTS!$B:$B,A228))</f>
        <v/>
      </c>
      <c r="K228" s="68" t="str">
        <f t="shared" si="7"/>
        <v/>
      </c>
      <c r="L228" s="30"/>
    </row>
    <row r="229" spans="1:12" x14ac:dyDescent="0.25">
      <c r="A229" s="30"/>
      <c r="B229" s="30"/>
      <c r="C229" s="30"/>
      <c r="D229" s="31"/>
      <c r="E229" s="69"/>
      <c r="F229" s="40"/>
      <c r="G229" s="70"/>
      <c r="H229" s="33"/>
      <c r="I229" s="33" t="str">
        <f t="shared" si="6"/>
        <v/>
      </c>
      <c r="J229" s="33" t="str">
        <f>IF(A229="","",SUMIFS(PAYMENTS!$F:$F,PAYMENTS!$B:$B,A229))</f>
        <v/>
      </c>
      <c r="K229" s="68" t="str">
        <f t="shared" si="7"/>
        <v/>
      </c>
      <c r="L229" s="30"/>
    </row>
    <row r="230" spans="1:12" x14ac:dyDescent="0.25">
      <c r="A230" s="30"/>
      <c r="B230" s="30"/>
      <c r="C230" s="30"/>
      <c r="D230" s="31"/>
      <c r="E230" s="69"/>
      <c r="F230" s="40"/>
      <c r="G230" s="70"/>
      <c r="H230" s="33"/>
      <c r="I230" s="33" t="str">
        <f t="shared" si="6"/>
        <v/>
      </c>
      <c r="J230" s="33" t="str">
        <f>IF(A230="","",SUMIFS(PAYMENTS!$F:$F,PAYMENTS!$B:$B,A230))</f>
        <v/>
      </c>
      <c r="K230" s="68" t="str">
        <f t="shared" si="7"/>
        <v/>
      </c>
      <c r="L230" s="30"/>
    </row>
    <row r="231" spans="1:12" x14ac:dyDescent="0.25">
      <c r="A231" s="30"/>
      <c r="B231" s="30"/>
      <c r="C231" s="30"/>
      <c r="D231" s="31"/>
      <c r="E231" s="69"/>
      <c r="F231" s="40"/>
      <c r="G231" s="70"/>
      <c r="H231" s="33"/>
      <c r="I231" s="33" t="str">
        <f t="shared" si="6"/>
        <v/>
      </c>
      <c r="J231" s="33" t="str">
        <f>IF(A231="","",SUMIFS(PAYMENTS!$F:$F,PAYMENTS!$B:$B,A231))</f>
        <v/>
      </c>
      <c r="K231" s="68" t="str">
        <f t="shared" si="7"/>
        <v/>
      </c>
      <c r="L231" s="30"/>
    </row>
    <row r="232" spans="1:12" x14ac:dyDescent="0.25">
      <c r="A232" s="30"/>
      <c r="B232" s="30"/>
      <c r="C232" s="30"/>
      <c r="D232" s="31"/>
      <c r="E232" s="69"/>
      <c r="F232" s="40"/>
      <c r="G232" s="70"/>
      <c r="H232" s="33"/>
      <c r="I232" s="33" t="str">
        <f t="shared" si="6"/>
        <v/>
      </c>
      <c r="J232" s="33" t="str">
        <f>IF(A232="","",SUMIFS(PAYMENTS!$F:$F,PAYMENTS!$B:$B,A232))</f>
        <v/>
      </c>
      <c r="K232" s="68" t="str">
        <f t="shared" si="7"/>
        <v/>
      </c>
      <c r="L232" s="30"/>
    </row>
    <row r="233" spans="1:12" x14ac:dyDescent="0.25">
      <c r="A233" s="30"/>
      <c r="B233" s="30"/>
      <c r="C233" s="30"/>
      <c r="D233" s="31"/>
      <c r="E233" s="69"/>
      <c r="F233" s="40"/>
      <c r="G233" s="70"/>
      <c r="H233" s="33"/>
      <c r="I233" s="33" t="str">
        <f t="shared" si="6"/>
        <v/>
      </c>
      <c r="J233" s="33" t="str">
        <f>IF(A233="","",SUMIFS(PAYMENTS!$F:$F,PAYMENTS!$B:$B,A233))</f>
        <v/>
      </c>
      <c r="K233" s="68" t="str">
        <f t="shared" si="7"/>
        <v/>
      </c>
      <c r="L233" s="30"/>
    </row>
    <row r="234" spans="1:12" x14ac:dyDescent="0.25">
      <c r="A234" s="30"/>
      <c r="B234" s="30"/>
      <c r="C234" s="30"/>
      <c r="D234" s="31"/>
      <c r="E234" s="69"/>
      <c r="F234" s="40"/>
      <c r="G234" s="70"/>
      <c r="H234" s="33"/>
      <c r="I234" s="33" t="str">
        <f t="shared" si="6"/>
        <v/>
      </c>
      <c r="J234" s="33" t="str">
        <f>IF(A234="","",SUMIFS(PAYMENTS!$F:$F,PAYMENTS!$B:$B,A234))</f>
        <v/>
      </c>
      <c r="K234" s="68" t="str">
        <f t="shared" si="7"/>
        <v/>
      </c>
      <c r="L234" s="30"/>
    </row>
    <row r="235" spans="1:12" x14ac:dyDescent="0.25">
      <c r="A235" s="30"/>
      <c r="B235" s="30"/>
      <c r="C235" s="30"/>
      <c r="D235" s="31"/>
      <c r="E235" s="69"/>
      <c r="F235" s="40"/>
      <c r="G235" s="70"/>
      <c r="H235" s="33"/>
      <c r="I235" s="33" t="str">
        <f t="shared" si="6"/>
        <v/>
      </c>
      <c r="J235" s="33" t="str">
        <f>IF(A235="","",SUMIFS(PAYMENTS!$F:$F,PAYMENTS!$B:$B,A235))</f>
        <v/>
      </c>
      <c r="K235" s="68" t="str">
        <f t="shared" si="7"/>
        <v/>
      </c>
      <c r="L235" s="30"/>
    </row>
    <row r="236" spans="1:12" x14ac:dyDescent="0.25">
      <c r="A236" s="30"/>
      <c r="B236" s="30"/>
      <c r="C236" s="30"/>
      <c r="D236" s="31"/>
      <c r="E236" s="69"/>
      <c r="F236" s="40"/>
      <c r="G236" s="70"/>
      <c r="H236" s="33"/>
      <c r="I236" s="33" t="str">
        <f t="shared" si="6"/>
        <v/>
      </c>
      <c r="J236" s="33" t="str">
        <f>IF(A236="","",SUMIFS(PAYMENTS!$F:$F,PAYMENTS!$B:$B,A236))</f>
        <v/>
      </c>
      <c r="K236" s="68" t="str">
        <f t="shared" si="7"/>
        <v/>
      </c>
      <c r="L236" s="30"/>
    </row>
    <row r="237" spans="1:12" x14ac:dyDescent="0.25">
      <c r="A237" s="30"/>
      <c r="B237" s="30"/>
      <c r="C237" s="30"/>
      <c r="D237" s="31"/>
      <c r="E237" s="69"/>
      <c r="F237" s="40"/>
      <c r="G237" s="70"/>
      <c r="H237" s="33"/>
      <c r="I237" s="33" t="str">
        <f t="shared" si="6"/>
        <v/>
      </c>
      <c r="J237" s="33" t="str">
        <f>IF(A237="","",SUMIFS(PAYMENTS!$F:$F,PAYMENTS!$B:$B,A237))</f>
        <v/>
      </c>
      <c r="K237" s="68" t="str">
        <f t="shared" si="7"/>
        <v/>
      </c>
      <c r="L237" s="30"/>
    </row>
    <row r="238" spans="1:12" x14ac:dyDescent="0.25">
      <c r="A238" s="30"/>
      <c r="B238" s="30"/>
      <c r="C238" s="30"/>
      <c r="D238" s="31"/>
      <c r="E238" s="69"/>
      <c r="F238" s="40"/>
      <c r="G238" s="70"/>
      <c r="H238" s="33"/>
      <c r="I238" s="33" t="str">
        <f t="shared" si="6"/>
        <v/>
      </c>
      <c r="J238" s="33" t="str">
        <f>IF(A238="","",SUMIFS(PAYMENTS!$F:$F,PAYMENTS!$B:$B,A238))</f>
        <v/>
      </c>
      <c r="K238" s="68" t="str">
        <f t="shared" si="7"/>
        <v/>
      </c>
      <c r="L238" s="30"/>
    </row>
    <row r="239" spans="1:12" x14ac:dyDescent="0.25">
      <c r="A239" s="30"/>
      <c r="B239" s="30"/>
      <c r="C239" s="30"/>
      <c r="D239" s="31"/>
      <c r="E239" s="69"/>
      <c r="F239" s="40"/>
      <c r="G239" s="70"/>
      <c r="H239" s="33"/>
      <c r="I239" s="33" t="str">
        <f t="shared" si="6"/>
        <v/>
      </c>
      <c r="J239" s="33" t="str">
        <f>IF(A239="","",SUMIFS(PAYMENTS!$F:$F,PAYMENTS!$B:$B,A239))</f>
        <v/>
      </c>
      <c r="K239" s="68" t="str">
        <f t="shared" si="7"/>
        <v/>
      </c>
      <c r="L239" s="30"/>
    </row>
    <row r="240" spans="1:12" x14ac:dyDescent="0.25">
      <c r="A240" s="30"/>
      <c r="B240" s="30"/>
      <c r="C240" s="30"/>
      <c r="D240" s="31"/>
      <c r="E240" s="69"/>
      <c r="F240" s="40"/>
      <c r="G240" s="70"/>
      <c r="H240" s="33"/>
      <c r="I240" s="33" t="str">
        <f t="shared" si="6"/>
        <v/>
      </c>
      <c r="J240" s="33" t="str">
        <f>IF(A240="","",SUMIFS(PAYMENTS!$F:$F,PAYMENTS!$B:$B,A240))</f>
        <v/>
      </c>
      <c r="K240" s="68" t="str">
        <f t="shared" si="7"/>
        <v/>
      </c>
      <c r="L240" s="30"/>
    </row>
    <row r="241" spans="1:12" x14ac:dyDescent="0.25">
      <c r="A241" s="30"/>
      <c r="B241" s="30"/>
      <c r="C241" s="30"/>
      <c r="D241" s="31"/>
      <c r="E241" s="69"/>
      <c r="F241" s="40"/>
      <c r="G241" s="70"/>
      <c r="H241" s="33"/>
      <c r="I241" s="33" t="str">
        <f t="shared" si="6"/>
        <v/>
      </c>
      <c r="J241" s="33" t="str">
        <f>IF(A241="","",SUMIFS(PAYMENTS!$F:$F,PAYMENTS!$B:$B,A241))</f>
        <v/>
      </c>
      <c r="K241" s="68" t="str">
        <f t="shared" si="7"/>
        <v/>
      </c>
      <c r="L241" s="30"/>
    </row>
    <row r="242" spans="1:12" x14ac:dyDescent="0.25">
      <c r="A242" s="30"/>
      <c r="B242" s="30"/>
      <c r="C242" s="30"/>
      <c r="D242" s="31"/>
      <c r="E242" s="69"/>
      <c r="F242" s="40"/>
      <c r="G242" s="70"/>
      <c r="H242" s="33"/>
      <c r="I242" s="33" t="str">
        <f t="shared" si="6"/>
        <v/>
      </c>
      <c r="J242" s="33" t="str">
        <f>IF(A242="","",SUMIFS(PAYMENTS!$F:$F,PAYMENTS!$B:$B,A242))</f>
        <v/>
      </c>
      <c r="K242" s="68" t="str">
        <f t="shared" si="7"/>
        <v/>
      </c>
      <c r="L242" s="30"/>
    </row>
    <row r="243" spans="1:12" x14ac:dyDescent="0.25">
      <c r="A243" s="30"/>
      <c r="B243" s="30"/>
      <c r="C243" s="30"/>
      <c r="D243" s="31"/>
      <c r="E243" s="69"/>
      <c r="F243" s="40"/>
      <c r="G243" s="70"/>
      <c r="H243" s="33"/>
      <c r="I243" s="33" t="str">
        <f t="shared" si="6"/>
        <v/>
      </c>
      <c r="J243" s="33" t="str">
        <f>IF(A243="","",SUMIFS(PAYMENTS!$F:$F,PAYMENTS!$B:$B,A243))</f>
        <v/>
      </c>
      <c r="K243" s="68" t="str">
        <f t="shared" si="7"/>
        <v/>
      </c>
      <c r="L243" s="30"/>
    </row>
    <row r="244" spans="1:12" x14ac:dyDescent="0.25">
      <c r="A244" s="30"/>
      <c r="B244" s="30"/>
      <c r="C244" s="30"/>
      <c r="D244" s="31"/>
      <c r="E244" s="69"/>
      <c r="F244" s="40"/>
      <c r="G244" s="70"/>
      <c r="H244" s="33"/>
      <c r="I244" s="33" t="str">
        <f t="shared" si="6"/>
        <v/>
      </c>
      <c r="J244" s="33" t="str">
        <f>IF(A244="","",SUMIFS(PAYMENTS!$F:$F,PAYMENTS!$B:$B,A244))</f>
        <v/>
      </c>
      <c r="K244" s="68" t="str">
        <f t="shared" si="7"/>
        <v/>
      </c>
      <c r="L244" s="30"/>
    </row>
    <row r="245" spans="1:12" x14ac:dyDescent="0.25">
      <c r="A245" s="30"/>
      <c r="B245" s="30"/>
      <c r="C245" s="30"/>
      <c r="D245" s="31"/>
      <c r="E245" s="69"/>
      <c r="F245" s="40"/>
      <c r="G245" s="70"/>
      <c r="H245" s="33"/>
      <c r="I245" s="33" t="str">
        <f t="shared" si="6"/>
        <v/>
      </c>
      <c r="J245" s="33" t="str">
        <f>IF(A245="","",SUMIFS(PAYMENTS!$F:$F,PAYMENTS!$B:$B,A245))</f>
        <v/>
      </c>
      <c r="K245" s="68" t="str">
        <f t="shared" si="7"/>
        <v/>
      </c>
      <c r="L245" s="30"/>
    </row>
    <row r="246" spans="1:12" x14ac:dyDescent="0.25">
      <c r="A246" s="30"/>
      <c r="B246" s="30"/>
      <c r="C246" s="30"/>
      <c r="D246" s="31"/>
      <c r="E246" s="69"/>
      <c r="F246" s="40"/>
      <c r="G246" s="70"/>
      <c r="H246" s="33"/>
      <c r="I246" s="33" t="str">
        <f t="shared" si="6"/>
        <v/>
      </c>
      <c r="J246" s="33" t="str">
        <f>IF(A246="","",SUMIFS(PAYMENTS!$F:$F,PAYMENTS!$B:$B,A246))</f>
        <v/>
      </c>
      <c r="K246" s="68" t="str">
        <f t="shared" si="7"/>
        <v/>
      </c>
      <c r="L246" s="30"/>
    </row>
    <row r="247" spans="1:12" x14ac:dyDescent="0.25">
      <c r="A247" s="30"/>
      <c r="B247" s="30"/>
      <c r="C247" s="30"/>
      <c r="D247" s="31"/>
      <c r="E247" s="69"/>
      <c r="F247" s="40"/>
      <c r="G247" s="70"/>
      <c r="H247" s="33"/>
      <c r="I247" s="33" t="str">
        <f t="shared" si="6"/>
        <v/>
      </c>
      <c r="J247" s="33" t="str">
        <f>IF(A247="","",SUMIFS(PAYMENTS!$F:$F,PAYMENTS!$B:$B,A247))</f>
        <v/>
      </c>
      <c r="K247" s="68" t="str">
        <f t="shared" si="7"/>
        <v/>
      </c>
      <c r="L247" s="30"/>
    </row>
    <row r="248" spans="1:12" x14ac:dyDescent="0.25">
      <c r="A248" s="30"/>
      <c r="B248" s="30"/>
      <c r="C248" s="30"/>
      <c r="D248" s="31"/>
      <c r="E248" s="69"/>
      <c r="F248" s="40"/>
      <c r="G248" s="70"/>
      <c r="H248" s="33"/>
      <c r="I248" s="33" t="str">
        <f t="shared" si="6"/>
        <v/>
      </c>
      <c r="J248" s="33" t="str">
        <f>IF(A248="","",SUMIFS(PAYMENTS!$F:$F,PAYMENTS!$B:$B,A248))</f>
        <v/>
      </c>
      <c r="K248" s="68" t="str">
        <f t="shared" si="7"/>
        <v/>
      </c>
      <c r="L248" s="30"/>
    </row>
    <row r="249" spans="1:12" x14ac:dyDescent="0.25">
      <c r="A249" s="30"/>
      <c r="B249" s="30"/>
      <c r="C249" s="30"/>
      <c r="D249" s="31"/>
      <c r="E249" s="69"/>
      <c r="F249" s="40"/>
      <c r="G249" s="70"/>
      <c r="H249" s="33"/>
      <c r="I249" s="33" t="str">
        <f t="shared" si="6"/>
        <v/>
      </c>
      <c r="J249" s="33" t="str">
        <f>IF(A249="","",SUMIFS(PAYMENTS!$F:$F,PAYMENTS!$B:$B,A249))</f>
        <v/>
      </c>
      <c r="K249" s="68" t="str">
        <f t="shared" si="7"/>
        <v/>
      </c>
      <c r="L249" s="30"/>
    </row>
    <row r="250" spans="1:12" x14ac:dyDescent="0.25">
      <c r="A250" s="30"/>
      <c r="B250" s="30"/>
      <c r="C250" s="30"/>
      <c r="D250" s="31"/>
      <c r="E250" s="69"/>
      <c r="F250" s="40"/>
      <c r="G250" s="70"/>
      <c r="H250" s="33"/>
      <c r="I250" s="33" t="str">
        <f t="shared" si="6"/>
        <v/>
      </c>
      <c r="J250" s="33" t="str">
        <f>IF(A250="","",SUMIFS(PAYMENTS!$F:$F,PAYMENTS!$B:$B,A250))</f>
        <v/>
      </c>
      <c r="K250" s="68" t="str">
        <f t="shared" si="7"/>
        <v/>
      </c>
      <c r="L250" s="30"/>
    </row>
    <row r="251" spans="1:12" x14ac:dyDescent="0.25">
      <c r="A251" s="30"/>
      <c r="B251" s="30"/>
      <c r="C251" s="30"/>
      <c r="D251" s="31"/>
      <c r="E251" s="69"/>
      <c r="F251" s="40"/>
      <c r="G251" s="70"/>
      <c r="H251" s="33"/>
      <c r="I251" s="33" t="str">
        <f t="shared" si="6"/>
        <v/>
      </c>
      <c r="J251" s="33" t="str">
        <f>IF(A251="","",SUMIFS(PAYMENTS!$F:$F,PAYMENTS!$B:$B,A251))</f>
        <v/>
      </c>
      <c r="K251" s="68" t="str">
        <f t="shared" si="7"/>
        <v/>
      </c>
      <c r="L251" s="30"/>
    </row>
    <row r="252" spans="1:12" x14ac:dyDescent="0.25">
      <c r="A252" s="30"/>
      <c r="B252" s="30"/>
      <c r="C252" s="30"/>
      <c r="D252" s="31"/>
      <c r="E252" s="69"/>
      <c r="F252" s="40"/>
      <c r="G252" s="70"/>
      <c r="H252" s="33"/>
      <c r="I252" s="33" t="str">
        <f t="shared" si="6"/>
        <v/>
      </c>
      <c r="J252" s="33" t="str">
        <f>IF(A252="","",SUMIFS(PAYMENTS!$F:$F,PAYMENTS!$B:$B,A252))</f>
        <v/>
      </c>
      <c r="K252" s="68" t="str">
        <f t="shared" si="7"/>
        <v/>
      </c>
      <c r="L252" s="30"/>
    </row>
    <row r="253" spans="1:12" x14ac:dyDescent="0.25">
      <c r="A253" s="30"/>
      <c r="B253" s="30"/>
      <c r="C253" s="30"/>
      <c r="D253" s="31"/>
      <c r="E253" s="69"/>
      <c r="F253" s="40"/>
      <c r="G253" s="70"/>
      <c r="H253" s="33"/>
      <c r="I253" s="33" t="str">
        <f t="shared" si="6"/>
        <v/>
      </c>
      <c r="J253" s="33" t="str">
        <f>IF(A253="","",SUMIFS(PAYMENTS!$F:$F,PAYMENTS!$B:$B,A253))</f>
        <v/>
      </c>
      <c r="K253" s="68" t="str">
        <f t="shared" si="7"/>
        <v/>
      </c>
      <c r="L253" s="30"/>
    </row>
    <row r="254" spans="1:12" x14ac:dyDescent="0.25">
      <c r="A254" s="30"/>
      <c r="B254" s="30"/>
      <c r="C254" s="30"/>
      <c r="D254" s="31"/>
      <c r="E254" s="69"/>
      <c r="F254" s="40"/>
      <c r="G254" s="70"/>
      <c r="H254" s="33"/>
      <c r="I254" s="33" t="str">
        <f t="shared" si="6"/>
        <v/>
      </c>
      <c r="J254" s="33" t="str">
        <f>IF(A254="","",SUMIFS(PAYMENTS!$F:$F,PAYMENTS!$B:$B,A254))</f>
        <v/>
      </c>
      <c r="K254" s="68" t="str">
        <f t="shared" si="7"/>
        <v/>
      </c>
      <c r="L254" s="30"/>
    </row>
    <row r="255" spans="1:12" x14ac:dyDescent="0.25">
      <c r="A255" s="30"/>
      <c r="B255" s="30"/>
      <c r="C255" s="30"/>
      <c r="D255" s="31"/>
      <c r="E255" s="69"/>
      <c r="F255" s="40"/>
      <c r="G255" s="70"/>
      <c r="H255" s="33"/>
      <c r="I255" s="33" t="str">
        <f t="shared" si="6"/>
        <v/>
      </c>
      <c r="J255" s="33" t="str">
        <f>IF(A255="","",SUMIFS(PAYMENTS!$F:$F,PAYMENTS!$B:$B,A255))</f>
        <v/>
      </c>
      <c r="K255" s="68" t="str">
        <f t="shared" si="7"/>
        <v/>
      </c>
      <c r="L255" s="30"/>
    </row>
    <row r="256" spans="1:12" x14ac:dyDescent="0.25">
      <c r="A256" s="30"/>
      <c r="B256" s="30"/>
      <c r="C256" s="30"/>
      <c r="D256" s="31"/>
      <c r="E256" s="69"/>
      <c r="F256" s="40"/>
      <c r="G256" s="70"/>
      <c r="H256" s="33"/>
      <c r="I256" s="33" t="str">
        <f t="shared" si="6"/>
        <v/>
      </c>
      <c r="J256" s="33" t="str">
        <f>IF(A256="","",SUMIFS(PAYMENTS!$F:$F,PAYMENTS!$B:$B,A256))</f>
        <v/>
      </c>
      <c r="K256" s="68" t="str">
        <f t="shared" si="7"/>
        <v/>
      </c>
      <c r="L256" s="30"/>
    </row>
    <row r="257" spans="1:12" x14ac:dyDescent="0.25">
      <c r="A257" s="30"/>
      <c r="B257" s="30"/>
      <c r="C257" s="30"/>
      <c r="D257" s="31"/>
      <c r="E257" s="69"/>
      <c r="F257" s="40"/>
      <c r="G257" s="70"/>
      <c r="H257" s="33"/>
      <c r="I257" s="33" t="str">
        <f t="shared" si="6"/>
        <v/>
      </c>
      <c r="J257" s="33" t="str">
        <f>IF(A257="","",SUMIFS(PAYMENTS!$F:$F,PAYMENTS!$B:$B,A257))</f>
        <v/>
      </c>
      <c r="K257" s="68" t="str">
        <f t="shared" si="7"/>
        <v/>
      </c>
      <c r="L257" s="30"/>
    </row>
    <row r="258" spans="1:12" x14ac:dyDescent="0.25">
      <c r="A258" s="30"/>
      <c r="B258" s="30"/>
      <c r="C258" s="30"/>
      <c r="D258" s="31"/>
      <c r="E258" s="69"/>
      <c r="F258" s="40"/>
      <c r="G258" s="70"/>
      <c r="H258" s="33"/>
      <c r="I258" s="33" t="str">
        <f t="shared" ref="I258:I321" si="8">IF(A258="","",G258+H258)</f>
        <v/>
      </c>
      <c r="J258" s="33" t="str">
        <f>IF(A258="","",SUMIFS(PAYMENTS!$F:$F,PAYMENTS!$B:$B,A258))</f>
        <v/>
      </c>
      <c r="K258" s="68" t="str">
        <f t="shared" ref="K258:K321" si="9">IF(A258="","",MAX(0,I258-J258))</f>
        <v/>
      </c>
      <c r="L258" s="30"/>
    </row>
    <row r="259" spans="1:12" x14ac:dyDescent="0.25">
      <c r="A259" s="30"/>
      <c r="B259" s="30"/>
      <c r="C259" s="30"/>
      <c r="D259" s="31"/>
      <c r="E259" s="69"/>
      <c r="F259" s="40"/>
      <c r="G259" s="70"/>
      <c r="H259" s="33"/>
      <c r="I259" s="33" t="str">
        <f t="shared" si="8"/>
        <v/>
      </c>
      <c r="J259" s="33" t="str">
        <f>IF(A259="","",SUMIFS(PAYMENTS!$F:$F,PAYMENTS!$B:$B,A259))</f>
        <v/>
      </c>
      <c r="K259" s="68" t="str">
        <f t="shared" si="9"/>
        <v/>
      </c>
      <c r="L259" s="30"/>
    </row>
    <row r="260" spans="1:12" x14ac:dyDescent="0.25">
      <c r="A260" s="30"/>
      <c r="B260" s="30"/>
      <c r="C260" s="30"/>
      <c r="D260" s="31"/>
      <c r="E260" s="69"/>
      <c r="F260" s="40"/>
      <c r="G260" s="70"/>
      <c r="H260" s="33"/>
      <c r="I260" s="33" t="str">
        <f t="shared" si="8"/>
        <v/>
      </c>
      <c r="J260" s="33" t="str">
        <f>IF(A260="","",SUMIFS(PAYMENTS!$F:$F,PAYMENTS!$B:$B,A260))</f>
        <v/>
      </c>
      <c r="K260" s="68" t="str">
        <f t="shared" si="9"/>
        <v/>
      </c>
      <c r="L260" s="30"/>
    </row>
    <row r="261" spans="1:12" x14ac:dyDescent="0.25">
      <c r="A261" s="30"/>
      <c r="B261" s="30"/>
      <c r="C261" s="30"/>
      <c r="D261" s="31"/>
      <c r="E261" s="69"/>
      <c r="F261" s="40"/>
      <c r="G261" s="70"/>
      <c r="H261" s="33"/>
      <c r="I261" s="33" t="str">
        <f t="shared" si="8"/>
        <v/>
      </c>
      <c r="J261" s="33" t="str">
        <f>IF(A261="","",SUMIFS(PAYMENTS!$F:$F,PAYMENTS!$B:$B,A261))</f>
        <v/>
      </c>
      <c r="K261" s="68" t="str">
        <f t="shared" si="9"/>
        <v/>
      </c>
      <c r="L261" s="30"/>
    </row>
    <row r="262" spans="1:12" x14ac:dyDescent="0.25">
      <c r="A262" s="30"/>
      <c r="B262" s="30"/>
      <c r="C262" s="30"/>
      <c r="D262" s="31"/>
      <c r="E262" s="69"/>
      <c r="F262" s="40"/>
      <c r="G262" s="70"/>
      <c r="H262" s="33"/>
      <c r="I262" s="33" t="str">
        <f t="shared" si="8"/>
        <v/>
      </c>
      <c r="J262" s="33" t="str">
        <f>IF(A262="","",SUMIFS(PAYMENTS!$F:$F,PAYMENTS!$B:$B,A262))</f>
        <v/>
      </c>
      <c r="K262" s="68" t="str">
        <f t="shared" si="9"/>
        <v/>
      </c>
      <c r="L262" s="30"/>
    </row>
    <row r="263" spans="1:12" x14ac:dyDescent="0.25">
      <c r="A263" s="30"/>
      <c r="B263" s="30"/>
      <c r="C263" s="30"/>
      <c r="D263" s="31"/>
      <c r="E263" s="69"/>
      <c r="F263" s="40"/>
      <c r="G263" s="70"/>
      <c r="H263" s="33"/>
      <c r="I263" s="33" t="str">
        <f t="shared" si="8"/>
        <v/>
      </c>
      <c r="J263" s="33" t="str">
        <f>IF(A263="","",SUMIFS(PAYMENTS!$F:$F,PAYMENTS!$B:$B,A263))</f>
        <v/>
      </c>
      <c r="K263" s="68" t="str">
        <f t="shared" si="9"/>
        <v/>
      </c>
      <c r="L263" s="30"/>
    </row>
    <row r="264" spans="1:12" x14ac:dyDescent="0.25">
      <c r="A264" s="30"/>
      <c r="B264" s="30"/>
      <c r="C264" s="30"/>
      <c r="D264" s="31"/>
      <c r="E264" s="69"/>
      <c r="F264" s="40"/>
      <c r="G264" s="70"/>
      <c r="H264" s="33"/>
      <c r="I264" s="33" t="str">
        <f t="shared" si="8"/>
        <v/>
      </c>
      <c r="J264" s="33" t="str">
        <f>IF(A264="","",SUMIFS(PAYMENTS!$F:$F,PAYMENTS!$B:$B,A264))</f>
        <v/>
      </c>
      <c r="K264" s="68" t="str">
        <f t="shared" si="9"/>
        <v/>
      </c>
      <c r="L264" s="30"/>
    </row>
    <row r="265" spans="1:12" x14ac:dyDescent="0.25">
      <c r="A265" s="30"/>
      <c r="B265" s="30"/>
      <c r="C265" s="30"/>
      <c r="D265" s="31"/>
      <c r="E265" s="69"/>
      <c r="F265" s="40"/>
      <c r="G265" s="70"/>
      <c r="H265" s="33"/>
      <c r="I265" s="33" t="str">
        <f t="shared" si="8"/>
        <v/>
      </c>
      <c r="J265" s="33" t="str">
        <f>IF(A265="","",SUMIFS(PAYMENTS!$F:$F,PAYMENTS!$B:$B,A265))</f>
        <v/>
      </c>
      <c r="K265" s="68" t="str">
        <f t="shared" si="9"/>
        <v/>
      </c>
      <c r="L265" s="30"/>
    </row>
    <row r="266" spans="1:12" x14ac:dyDescent="0.25">
      <c r="A266" s="30"/>
      <c r="B266" s="30"/>
      <c r="C266" s="30"/>
      <c r="D266" s="31"/>
      <c r="E266" s="69"/>
      <c r="F266" s="40"/>
      <c r="G266" s="70"/>
      <c r="H266" s="33"/>
      <c r="I266" s="33" t="str">
        <f t="shared" si="8"/>
        <v/>
      </c>
      <c r="J266" s="33" t="str">
        <f>IF(A266="","",SUMIFS(PAYMENTS!$F:$F,PAYMENTS!$B:$B,A266))</f>
        <v/>
      </c>
      <c r="K266" s="68" t="str">
        <f t="shared" si="9"/>
        <v/>
      </c>
      <c r="L266" s="30"/>
    </row>
    <row r="267" spans="1:12" x14ac:dyDescent="0.25">
      <c r="A267" s="30"/>
      <c r="B267" s="30"/>
      <c r="C267" s="30"/>
      <c r="D267" s="31"/>
      <c r="E267" s="69"/>
      <c r="F267" s="40"/>
      <c r="G267" s="70"/>
      <c r="H267" s="33"/>
      <c r="I267" s="33" t="str">
        <f t="shared" si="8"/>
        <v/>
      </c>
      <c r="J267" s="33" t="str">
        <f>IF(A267="","",SUMIFS(PAYMENTS!$F:$F,PAYMENTS!$B:$B,A267))</f>
        <v/>
      </c>
      <c r="K267" s="68" t="str">
        <f t="shared" si="9"/>
        <v/>
      </c>
      <c r="L267" s="30"/>
    </row>
    <row r="268" spans="1:12" x14ac:dyDescent="0.25">
      <c r="A268" s="30"/>
      <c r="B268" s="30"/>
      <c r="C268" s="30"/>
      <c r="D268" s="31"/>
      <c r="E268" s="69"/>
      <c r="F268" s="40"/>
      <c r="G268" s="70"/>
      <c r="H268" s="33"/>
      <c r="I268" s="33" t="str">
        <f t="shared" si="8"/>
        <v/>
      </c>
      <c r="J268" s="33" t="str">
        <f>IF(A268="","",SUMIFS(PAYMENTS!$F:$F,PAYMENTS!$B:$B,A268))</f>
        <v/>
      </c>
      <c r="K268" s="68" t="str">
        <f t="shared" si="9"/>
        <v/>
      </c>
      <c r="L268" s="30"/>
    </row>
    <row r="269" spans="1:12" x14ac:dyDescent="0.25">
      <c r="A269" s="30"/>
      <c r="B269" s="30"/>
      <c r="C269" s="30"/>
      <c r="D269" s="31"/>
      <c r="E269" s="69"/>
      <c r="F269" s="40"/>
      <c r="G269" s="70"/>
      <c r="H269" s="33"/>
      <c r="I269" s="33" t="str">
        <f t="shared" si="8"/>
        <v/>
      </c>
      <c r="J269" s="33" t="str">
        <f>IF(A269="","",SUMIFS(PAYMENTS!$F:$F,PAYMENTS!$B:$B,A269))</f>
        <v/>
      </c>
      <c r="K269" s="68" t="str">
        <f t="shared" si="9"/>
        <v/>
      </c>
      <c r="L269" s="30"/>
    </row>
    <row r="270" spans="1:12" x14ac:dyDescent="0.25">
      <c r="A270" s="30"/>
      <c r="B270" s="30"/>
      <c r="C270" s="30"/>
      <c r="D270" s="31"/>
      <c r="E270" s="69"/>
      <c r="F270" s="40"/>
      <c r="G270" s="70"/>
      <c r="H270" s="33"/>
      <c r="I270" s="33" t="str">
        <f t="shared" si="8"/>
        <v/>
      </c>
      <c r="J270" s="33" t="str">
        <f>IF(A270="","",SUMIFS(PAYMENTS!$F:$F,PAYMENTS!$B:$B,A270))</f>
        <v/>
      </c>
      <c r="K270" s="68" t="str">
        <f t="shared" si="9"/>
        <v/>
      </c>
      <c r="L270" s="30"/>
    </row>
    <row r="271" spans="1:12" x14ac:dyDescent="0.25">
      <c r="A271" s="30"/>
      <c r="B271" s="30"/>
      <c r="C271" s="30"/>
      <c r="D271" s="31"/>
      <c r="E271" s="69"/>
      <c r="F271" s="40"/>
      <c r="G271" s="70"/>
      <c r="H271" s="33"/>
      <c r="I271" s="33" t="str">
        <f t="shared" si="8"/>
        <v/>
      </c>
      <c r="J271" s="33" t="str">
        <f>IF(A271="","",SUMIFS(PAYMENTS!$F:$F,PAYMENTS!$B:$B,A271))</f>
        <v/>
      </c>
      <c r="K271" s="68" t="str">
        <f t="shared" si="9"/>
        <v/>
      </c>
      <c r="L271" s="30"/>
    </row>
    <row r="272" spans="1:12" x14ac:dyDescent="0.25">
      <c r="A272" s="30"/>
      <c r="B272" s="30"/>
      <c r="C272" s="30"/>
      <c r="D272" s="31"/>
      <c r="E272" s="69"/>
      <c r="F272" s="40"/>
      <c r="G272" s="70"/>
      <c r="H272" s="33"/>
      <c r="I272" s="33" t="str">
        <f t="shared" si="8"/>
        <v/>
      </c>
      <c r="J272" s="33" t="str">
        <f>IF(A272="","",SUMIFS(PAYMENTS!$F:$F,PAYMENTS!$B:$B,A272))</f>
        <v/>
      </c>
      <c r="K272" s="68" t="str">
        <f t="shared" si="9"/>
        <v/>
      </c>
      <c r="L272" s="30"/>
    </row>
    <row r="273" spans="1:12" x14ac:dyDescent="0.25">
      <c r="A273" s="30"/>
      <c r="B273" s="30"/>
      <c r="C273" s="30"/>
      <c r="D273" s="31"/>
      <c r="E273" s="69"/>
      <c r="F273" s="40"/>
      <c r="G273" s="70"/>
      <c r="H273" s="33"/>
      <c r="I273" s="33" t="str">
        <f t="shared" si="8"/>
        <v/>
      </c>
      <c r="J273" s="33" t="str">
        <f>IF(A273="","",SUMIFS(PAYMENTS!$F:$F,PAYMENTS!$B:$B,A273))</f>
        <v/>
      </c>
      <c r="K273" s="68" t="str">
        <f t="shared" si="9"/>
        <v/>
      </c>
      <c r="L273" s="30"/>
    </row>
    <row r="274" spans="1:12" x14ac:dyDescent="0.25">
      <c r="A274" s="30"/>
      <c r="B274" s="30"/>
      <c r="C274" s="30"/>
      <c r="D274" s="31"/>
      <c r="E274" s="69"/>
      <c r="F274" s="40"/>
      <c r="G274" s="70"/>
      <c r="H274" s="33"/>
      <c r="I274" s="33" t="str">
        <f t="shared" si="8"/>
        <v/>
      </c>
      <c r="J274" s="33" t="str">
        <f>IF(A274="","",SUMIFS(PAYMENTS!$F:$F,PAYMENTS!$B:$B,A274))</f>
        <v/>
      </c>
      <c r="K274" s="68" t="str">
        <f t="shared" si="9"/>
        <v/>
      </c>
      <c r="L274" s="30"/>
    </row>
    <row r="275" spans="1:12" x14ac:dyDescent="0.25">
      <c r="A275" s="30"/>
      <c r="B275" s="30"/>
      <c r="C275" s="30"/>
      <c r="D275" s="31"/>
      <c r="E275" s="69"/>
      <c r="F275" s="40"/>
      <c r="G275" s="70"/>
      <c r="H275" s="33"/>
      <c r="I275" s="33" t="str">
        <f t="shared" si="8"/>
        <v/>
      </c>
      <c r="J275" s="33" t="str">
        <f>IF(A275="","",SUMIFS(PAYMENTS!$F:$F,PAYMENTS!$B:$B,A275))</f>
        <v/>
      </c>
      <c r="K275" s="68" t="str">
        <f t="shared" si="9"/>
        <v/>
      </c>
      <c r="L275" s="30"/>
    </row>
    <row r="276" spans="1:12" x14ac:dyDescent="0.25">
      <c r="A276" s="30"/>
      <c r="B276" s="30"/>
      <c r="C276" s="30"/>
      <c r="D276" s="31"/>
      <c r="E276" s="69"/>
      <c r="F276" s="40"/>
      <c r="G276" s="70"/>
      <c r="H276" s="33"/>
      <c r="I276" s="33" t="str">
        <f t="shared" si="8"/>
        <v/>
      </c>
      <c r="J276" s="33" t="str">
        <f>IF(A276="","",SUMIFS(PAYMENTS!$F:$F,PAYMENTS!$B:$B,A276))</f>
        <v/>
      </c>
      <c r="K276" s="68" t="str">
        <f t="shared" si="9"/>
        <v/>
      </c>
      <c r="L276" s="30"/>
    </row>
    <row r="277" spans="1:12" x14ac:dyDescent="0.25">
      <c r="A277" s="30"/>
      <c r="B277" s="30"/>
      <c r="C277" s="30"/>
      <c r="D277" s="31"/>
      <c r="E277" s="69"/>
      <c r="F277" s="40"/>
      <c r="G277" s="70"/>
      <c r="H277" s="33"/>
      <c r="I277" s="33" t="str">
        <f t="shared" si="8"/>
        <v/>
      </c>
      <c r="J277" s="33" t="str">
        <f>IF(A277="","",SUMIFS(PAYMENTS!$F:$F,PAYMENTS!$B:$B,A277))</f>
        <v/>
      </c>
      <c r="K277" s="68" t="str">
        <f t="shared" si="9"/>
        <v/>
      </c>
      <c r="L277" s="30"/>
    </row>
    <row r="278" spans="1:12" x14ac:dyDescent="0.25">
      <c r="A278" s="30"/>
      <c r="B278" s="30"/>
      <c r="C278" s="30"/>
      <c r="D278" s="31"/>
      <c r="E278" s="69"/>
      <c r="F278" s="40"/>
      <c r="G278" s="70"/>
      <c r="H278" s="33"/>
      <c r="I278" s="33" t="str">
        <f t="shared" si="8"/>
        <v/>
      </c>
      <c r="J278" s="33" t="str">
        <f>IF(A278="","",SUMIFS(PAYMENTS!$F:$F,PAYMENTS!$B:$B,A278))</f>
        <v/>
      </c>
      <c r="K278" s="68" t="str">
        <f t="shared" si="9"/>
        <v/>
      </c>
      <c r="L278" s="30"/>
    </row>
    <row r="279" spans="1:12" x14ac:dyDescent="0.25">
      <c r="A279" s="30"/>
      <c r="B279" s="30"/>
      <c r="C279" s="30"/>
      <c r="D279" s="31"/>
      <c r="E279" s="69"/>
      <c r="F279" s="40"/>
      <c r="G279" s="70"/>
      <c r="H279" s="33"/>
      <c r="I279" s="33" t="str">
        <f t="shared" si="8"/>
        <v/>
      </c>
      <c r="J279" s="33" t="str">
        <f>IF(A279="","",SUMIFS(PAYMENTS!$F:$F,PAYMENTS!$B:$B,A279))</f>
        <v/>
      </c>
      <c r="K279" s="68" t="str">
        <f t="shared" si="9"/>
        <v/>
      </c>
      <c r="L279" s="30"/>
    </row>
    <row r="280" spans="1:12" x14ac:dyDescent="0.25">
      <c r="A280" s="30"/>
      <c r="B280" s="30"/>
      <c r="C280" s="30"/>
      <c r="D280" s="31"/>
      <c r="E280" s="69"/>
      <c r="F280" s="40"/>
      <c r="G280" s="70"/>
      <c r="H280" s="33"/>
      <c r="I280" s="33" t="str">
        <f t="shared" si="8"/>
        <v/>
      </c>
      <c r="J280" s="33" t="str">
        <f>IF(A280="","",SUMIFS(PAYMENTS!$F:$F,PAYMENTS!$B:$B,A280))</f>
        <v/>
      </c>
      <c r="K280" s="68" t="str">
        <f t="shared" si="9"/>
        <v/>
      </c>
      <c r="L280" s="30"/>
    </row>
    <row r="281" spans="1:12" x14ac:dyDescent="0.25">
      <c r="A281" s="30"/>
      <c r="B281" s="30"/>
      <c r="C281" s="30"/>
      <c r="D281" s="31"/>
      <c r="E281" s="69"/>
      <c r="F281" s="40"/>
      <c r="G281" s="70"/>
      <c r="H281" s="33"/>
      <c r="I281" s="33" t="str">
        <f t="shared" si="8"/>
        <v/>
      </c>
      <c r="J281" s="33" t="str">
        <f>IF(A281="","",SUMIFS(PAYMENTS!$F:$F,PAYMENTS!$B:$B,A281))</f>
        <v/>
      </c>
      <c r="K281" s="68" t="str">
        <f t="shared" si="9"/>
        <v/>
      </c>
      <c r="L281" s="30"/>
    </row>
    <row r="282" spans="1:12" x14ac:dyDescent="0.25">
      <c r="A282" s="30"/>
      <c r="B282" s="30"/>
      <c r="C282" s="30"/>
      <c r="D282" s="31"/>
      <c r="E282" s="69"/>
      <c r="F282" s="40"/>
      <c r="G282" s="70"/>
      <c r="H282" s="33"/>
      <c r="I282" s="33" t="str">
        <f t="shared" si="8"/>
        <v/>
      </c>
      <c r="J282" s="33" t="str">
        <f>IF(A282="","",SUMIFS(PAYMENTS!$F:$F,PAYMENTS!$B:$B,A282))</f>
        <v/>
      </c>
      <c r="K282" s="68" t="str">
        <f t="shared" si="9"/>
        <v/>
      </c>
      <c r="L282" s="30"/>
    </row>
    <row r="283" spans="1:12" x14ac:dyDescent="0.25">
      <c r="A283" s="30"/>
      <c r="B283" s="30"/>
      <c r="C283" s="30"/>
      <c r="D283" s="31"/>
      <c r="E283" s="69"/>
      <c r="F283" s="40"/>
      <c r="G283" s="70"/>
      <c r="H283" s="33"/>
      <c r="I283" s="33" t="str">
        <f t="shared" si="8"/>
        <v/>
      </c>
      <c r="J283" s="33" t="str">
        <f>IF(A283="","",SUMIFS(PAYMENTS!$F:$F,PAYMENTS!$B:$B,A283))</f>
        <v/>
      </c>
      <c r="K283" s="68" t="str">
        <f t="shared" si="9"/>
        <v/>
      </c>
      <c r="L283" s="30"/>
    </row>
    <row r="284" spans="1:12" x14ac:dyDescent="0.25">
      <c r="A284" s="30"/>
      <c r="B284" s="30"/>
      <c r="C284" s="30"/>
      <c r="D284" s="31"/>
      <c r="E284" s="69"/>
      <c r="F284" s="40"/>
      <c r="G284" s="70"/>
      <c r="H284" s="33"/>
      <c r="I284" s="33" t="str">
        <f t="shared" si="8"/>
        <v/>
      </c>
      <c r="J284" s="33" t="str">
        <f>IF(A284="","",SUMIFS(PAYMENTS!$F:$F,PAYMENTS!$B:$B,A284))</f>
        <v/>
      </c>
      <c r="K284" s="68" t="str">
        <f t="shared" si="9"/>
        <v/>
      </c>
      <c r="L284" s="30"/>
    </row>
    <row r="285" spans="1:12" x14ac:dyDescent="0.25">
      <c r="A285" s="30"/>
      <c r="B285" s="30"/>
      <c r="C285" s="30"/>
      <c r="D285" s="31"/>
      <c r="E285" s="69"/>
      <c r="F285" s="40"/>
      <c r="G285" s="70"/>
      <c r="H285" s="33"/>
      <c r="I285" s="33" t="str">
        <f t="shared" si="8"/>
        <v/>
      </c>
      <c r="J285" s="33" t="str">
        <f>IF(A285="","",SUMIFS(PAYMENTS!$F:$F,PAYMENTS!$B:$B,A285))</f>
        <v/>
      </c>
      <c r="K285" s="68" t="str">
        <f t="shared" si="9"/>
        <v/>
      </c>
      <c r="L285" s="30"/>
    </row>
    <row r="286" spans="1:12" x14ac:dyDescent="0.25">
      <c r="A286" s="30"/>
      <c r="B286" s="30"/>
      <c r="C286" s="30"/>
      <c r="D286" s="31"/>
      <c r="E286" s="69"/>
      <c r="F286" s="40"/>
      <c r="G286" s="70"/>
      <c r="H286" s="33"/>
      <c r="I286" s="33" t="str">
        <f t="shared" si="8"/>
        <v/>
      </c>
      <c r="J286" s="33" t="str">
        <f>IF(A286="","",SUMIFS(PAYMENTS!$F:$F,PAYMENTS!$B:$B,A286))</f>
        <v/>
      </c>
      <c r="K286" s="68" t="str">
        <f t="shared" si="9"/>
        <v/>
      </c>
      <c r="L286" s="30"/>
    </row>
    <row r="287" spans="1:12" x14ac:dyDescent="0.25">
      <c r="A287" s="30"/>
      <c r="B287" s="30"/>
      <c r="C287" s="30"/>
      <c r="D287" s="31"/>
      <c r="E287" s="69"/>
      <c r="F287" s="40"/>
      <c r="G287" s="70"/>
      <c r="H287" s="33"/>
      <c r="I287" s="33" t="str">
        <f t="shared" si="8"/>
        <v/>
      </c>
      <c r="J287" s="33" t="str">
        <f>IF(A287="","",SUMIFS(PAYMENTS!$F:$F,PAYMENTS!$B:$B,A287))</f>
        <v/>
      </c>
      <c r="K287" s="68" t="str">
        <f t="shared" si="9"/>
        <v/>
      </c>
      <c r="L287" s="30"/>
    </row>
    <row r="288" spans="1:12" x14ac:dyDescent="0.25">
      <c r="A288" s="30"/>
      <c r="B288" s="30"/>
      <c r="C288" s="30"/>
      <c r="D288" s="31"/>
      <c r="E288" s="69"/>
      <c r="F288" s="40"/>
      <c r="G288" s="70"/>
      <c r="H288" s="33"/>
      <c r="I288" s="33" t="str">
        <f t="shared" si="8"/>
        <v/>
      </c>
      <c r="J288" s="33" t="str">
        <f>IF(A288="","",SUMIFS(PAYMENTS!$F:$F,PAYMENTS!$B:$B,A288))</f>
        <v/>
      </c>
      <c r="K288" s="68" t="str">
        <f t="shared" si="9"/>
        <v/>
      </c>
      <c r="L288" s="30"/>
    </row>
    <row r="289" spans="1:12" x14ac:dyDescent="0.25">
      <c r="A289" s="30"/>
      <c r="B289" s="30"/>
      <c r="C289" s="30"/>
      <c r="D289" s="31"/>
      <c r="E289" s="69"/>
      <c r="F289" s="40"/>
      <c r="G289" s="70"/>
      <c r="H289" s="33"/>
      <c r="I289" s="33" t="str">
        <f t="shared" si="8"/>
        <v/>
      </c>
      <c r="J289" s="33" t="str">
        <f>IF(A289="","",SUMIFS(PAYMENTS!$F:$F,PAYMENTS!$B:$B,A289))</f>
        <v/>
      </c>
      <c r="K289" s="68" t="str">
        <f t="shared" si="9"/>
        <v/>
      </c>
      <c r="L289" s="30"/>
    </row>
    <row r="290" spans="1:12" x14ac:dyDescent="0.25">
      <c r="A290" s="30"/>
      <c r="B290" s="30"/>
      <c r="C290" s="30"/>
      <c r="D290" s="31"/>
      <c r="E290" s="69"/>
      <c r="F290" s="40"/>
      <c r="G290" s="70"/>
      <c r="H290" s="33"/>
      <c r="I290" s="33" t="str">
        <f t="shared" si="8"/>
        <v/>
      </c>
      <c r="J290" s="33" t="str">
        <f>IF(A290="","",SUMIFS(PAYMENTS!$F:$F,PAYMENTS!$B:$B,A290))</f>
        <v/>
      </c>
      <c r="K290" s="68" t="str">
        <f t="shared" si="9"/>
        <v/>
      </c>
      <c r="L290" s="30"/>
    </row>
    <row r="291" spans="1:12" x14ac:dyDescent="0.25">
      <c r="A291" s="30"/>
      <c r="B291" s="30"/>
      <c r="C291" s="30"/>
      <c r="D291" s="31"/>
      <c r="E291" s="69"/>
      <c r="F291" s="40"/>
      <c r="G291" s="70"/>
      <c r="H291" s="33"/>
      <c r="I291" s="33" t="str">
        <f t="shared" si="8"/>
        <v/>
      </c>
      <c r="J291" s="33" t="str">
        <f>IF(A291="","",SUMIFS(PAYMENTS!$F:$F,PAYMENTS!$B:$B,A291))</f>
        <v/>
      </c>
      <c r="K291" s="68" t="str">
        <f t="shared" si="9"/>
        <v/>
      </c>
      <c r="L291" s="30"/>
    </row>
    <row r="292" spans="1:12" x14ac:dyDescent="0.25">
      <c r="A292" s="30"/>
      <c r="B292" s="30"/>
      <c r="C292" s="30"/>
      <c r="D292" s="31"/>
      <c r="E292" s="69"/>
      <c r="F292" s="40"/>
      <c r="G292" s="70"/>
      <c r="H292" s="33"/>
      <c r="I292" s="33" t="str">
        <f t="shared" si="8"/>
        <v/>
      </c>
      <c r="J292" s="33" t="str">
        <f>IF(A292="","",SUMIFS(PAYMENTS!$F:$F,PAYMENTS!$B:$B,A292))</f>
        <v/>
      </c>
      <c r="K292" s="68" t="str">
        <f t="shared" si="9"/>
        <v/>
      </c>
      <c r="L292" s="30"/>
    </row>
    <row r="293" spans="1:12" x14ac:dyDescent="0.25">
      <c r="A293" s="30"/>
      <c r="B293" s="30"/>
      <c r="C293" s="30"/>
      <c r="D293" s="31"/>
      <c r="E293" s="69"/>
      <c r="F293" s="40"/>
      <c r="G293" s="70"/>
      <c r="H293" s="33"/>
      <c r="I293" s="33" t="str">
        <f t="shared" si="8"/>
        <v/>
      </c>
      <c r="J293" s="33" t="str">
        <f>IF(A293="","",SUMIFS(PAYMENTS!$F:$F,PAYMENTS!$B:$B,A293))</f>
        <v/>
      </c>
      <c r="K293" s="68" t="str">
        <f t="shared" si="9"/>
        <v/>
      </c>
      <c r="L293" s="30"/>
    </row>
    <row r="294" spans="1:12" x14ac:dyDescent="0.25">
      <c r="A294" s="30"/>
      <c r="B294" s="30"/>
      <c r="C294" s="30"/>
      <c r="D294" s="31"/>
      <c r="E294" s="69"/>
      <c r="F294" s="40"/>
      <c r="G294" s="70"/>
      <c r="H294" s="33"/>
      <c r="I294" s="33" t="str">
        <f t="shared" si="8"/>
        <v/>
      </c>
      <c r="J294" s="33" t="str">
        <f>IF(A294="","",SUMIFS(PAYMENTS!$F:$F,PAYMENTS!$B:$B,A294))</f>
        <v/>
      </c>
      <c r="K294" s="68" t="str">
        <f t="shared" si="9"/>
        <v/>
      </c>
      <c r="L294" s="30"/>
    </row>
    <row r="295" spans="1:12" x14ac:dyDescent="0.25">
      <c r="A295" s="30"/>
      <c r="B295" s="30"/>
      <c r="C295" s="30"/>
      <c r="D295" s="31"/>
      <c r="E295" s="69"/>
      <c r="F295" s="40"/>
      <c r="G295" s="70"/>
      <c r="H295" s="33"/>
      <c r="I295" s="33" t="str">
        <f t="shared" si="8"/>
        <v/>
      </c>
      <c r="J295" s="33" t="str">
        <f>IF(A295="","",SUMIFS(PAYMENTS!$F:$F,PAYMENTS!$B:$B,A295))</f>
        <v/>
      </c>
      <c r="K295" s="68" t="str">
        <f t="shared" si="9"/>
        <v/>
      </c>
      <c r="L295" s="30"/>
    </row>
    <row r="296" spans="1:12" x14ac:dyDescent="0.25">
      <c r="A296" s="30"/>
      <c r="B296" s="30"/>
      <c r="C296" s="30"/>
      <c r="D296" s="31"/>
      <c r="E296" s="69"/>
      <c r="F296" s="40"/>
      <c r="G296" s="70"/>
      <c r="H296" s="33"/>
      <c r="I296" s="33" t="str">
        <f t="shared" si="8"/>
        <v/>
      </c>
      <c r="J296" s="33" t="str">
        <f>IF(A296="","",SUMIFS(PAYMENTS!$F:$F,PAYMENTS!$B:$B,A296))</f>
        <v/>
      </c>
      <c r="K296" s="68" t="str">
        <f t="shared" si="9"/>
        <v/>
      </c>
      <c r="L296" s="30"/>
    </row>
    <row r="297" spans="1:12" x14ac:dyDescent="0.25">
      <c r="A297" s="30"/>
      <c r="B297" s="30"/>
      <c r="C297" s="30"/>
      <c r="D297" s="31"/>
      <c r="E297" s="69"/>
      <c r="F297" s="40"/>
      <c r="G297" s="70"/>
      <c r="H297" s="33"/>
      <c r="I297" s="33" t="str">
        <f t="shared" si="8"/>
        <v/>
      </c>
      <c r="J297" s="33" t="str">
        <f>IF(A297="","",SUMIFS(PAYMENTS!$F:$F,PAYMENTS!$B:$B,A297))</f>
        <v/>
      </c>
      <c r="K297" s="68" t="str">
        <f t="shared" si="9"/>
        <v/>
      </c>
      <c r="L297" s="30"/>
    </row>
    <row r="298" spans="1:12" x14ac:dyDescent="0.25">
      <c r="A298" s="30"/>
      <c r="B298" s="30"/>
      <c r="C298" s="30"/>
      <c r="D298" s="31"/>
      <c r="E298" s="69"/>
      <c r="F298" s="40"/>
      <c r="G298" s="70"/>
      <c r="H298" s="33"/>
      <c r="I298" s="33" t="str">
        <f t="shared" si="8"/>
        <v/>
      </c>
      <c r="J298" s="33" t="str">
        <f>IF(A298="","",SUMIFS(PAYMENTS!$F:$F,PAYMENTS!$B:$B,A298))</f>
        <v/>
      </c>
      <c r="K298" s="68" t="str">
        <f t="shared" si="9"/>
        <v/>
      </c>
      <c r="L298" s="30"/>
    </row>
    <row r="299" spans="1:12" x14ac:dyDescent="0.25">
      <c r="A299" s="30"/>
      <c r="B299" s="30"/>
      <c r="C299" s="30"/>
      <c r="D299" s="31"/>
      <c r="E299" s="69"/>
      <c r="F299" s="40"/>
      <c r="G299" s="70"/>
      <c r="H299" s="33"/>
      <c r="I299" s="33" t="str">
        <f t="shared" si="8"/>
        <v/>
      </c>
      <c r="J299" s="33" t="str">
        <f>IF(A299="","",SUMIFS(PAYMENTS!$F:$F,PAYMENTS!$B:$B,A299))</f>
        <v/>
      </c>
      <c r="K299" s="68" t="str">
        <f t="shared" si="9"/>
        <v/>
      </c>
      <c r="L299" s="30"/>
    </row>
    <row r="300" spans="1:12" x14ac:dyDescent="0.25">
      <c r="A300" s="30"/>
      <c r="B300" s="30"/>
      <c r="C300" s="30"/>
      <c r="D300" s="31"/>
      <c r="E300" s="69"/>
      <c r="F300" s="40"/>
      <c r="G300" s="70"/>
      <c r="H300" s="33"/>
      <c r="I300" s="33" t="str">
        <f t="shared" si="8"/>
        <v/>
      </c>
      <c r="J300" s="33" t="str">
        <f>IF(A300="","",SUMIFS(PAYMENTS!$F:$F,PAYMENTS!$B:$B,A300))</f>
        <v/>
      </c>
      <c r="K300" s="68" t="str">
        <f t="shared" si="9"/>
        <v/>
      </c>
      <c r="L300" s="30"/>
    </row>
    <row r="301" spans="1:12" x14ac:dyDescent="0.25">
      <c r="A301" s="30"/>
      <c r="B301" s="30"/>
      <c r="C301" s="30"/>
      <c r="D301" s="31"/>
      <c r="E301" s="69"/>
      <c r="F301" s="40"/>
      <c r="G301" s="70"/>
      <c r="H301" s="33"/>
      <c r="I301" s="33" t="str">
        <f t="shared" si="8"/>
        <v/>
      </c>
      <c r="J301" s="33" t="str">
        <f>IF(A301="","",SUMIFS(PAYMENTS!$F:$F,PAYMENTS!$B:$B,A301))</f>
        <v/>
      </c>
      <c r="K301" s="68" t="str">
        <f t="shared" si="9"/>
        <v/>
      </c>
      <c r="L301" s="30"/>
    </row>
    <row r="302" spans="1:12" x14ac:dyDescent="0.25">
      <c r="A302" s="30"/>
      <c r="B302" s="30"/>
      <c r="C302" s="30"/>
      <c r="D302" s="31"/>
      <c r="E302" s="69"/>
      <c r="F302" s="40"/>
      <c r="G302" s="70"/>
      <c r="H302" s="33"/>
      <c r="I302" s="33" t="str">
        <f t="shared" si="8"/>
        <v/>
      </c>
      <c r="J302" s="33" t="str">
        <f>IF(A302="","",SUMIFS(PAYMENTS!$F:$F,PAYMENTS!$B:$B,A302))</f>
        <v/>
      </c>
      <c r="K302" s="68" t="str">
        <f t="shared" si="9"/>
        <v/>
      </c>
      <c r="L302" s="30"/>
    </row>
    <row r="303" spans="1:12" x14ac:dyDescent="0.25">
      <c r="A303" s="30"/>
      <c r="B303" s="30"/>
      <c r="C303" s="30"/>
      <c r="D303" s="31"/>
      <c r="E303" s="69"/>
      <c r="F303" s="40"/>
      <c r="G303" s="70"/>
      <c r="H303" s="33"/>
      <c r="I303" s="33" t="str">
        <f t="shared" si="8"/>
        <v/>
      </c>
      <c r="J303" s="33" t="str">
        <f>IF(A303="","",SUMIFS(PAYMENTS!$F:$F,PAYMENTS!$B:$B,A303))</f>
        <v/>
      </c>
      <c r="K303" s="68" t="str">
        <f t="shared" si="9"/>
        <v/>
      </c>
      <c r="L303" s="30"/>
    </row>
    <row r="304" spans="1:12" x14ac:dyDescent="0.25">
      <c r="A304" s="30"/>
      <c r="B304" s="30"/>
      <c r="C304" s="30"/>
      <c r="D304" s="31"/>
      <c r="E304" s="69"/>
      <c r="F304" s="40"/>
      <c r="G304" s="70"/>
      <c r="H304" s="33"/>
      <c r="I304" s="33" t="str">
        <f t="shared" si="8"/>
        <v/>
      </c>
      <c r="J304" s="33" t="str">
        <f>IF(A304="","",SUMIFS(PAYMENTS!$F:$F,PAYMENTS!$B:$B,A304))</f>
        <v/>
      </c>
      <c r="K304" s="68" t="str">
        <f t="shared" si="9"/>
        <v/>
      </c>
      <c r="L304" s="30"/>
    </row>
    <row r="305" spans="1:12" x14ac:dyDescent="0.25">
      <c r="A305" s="30"/>
      <c r="B305" s="30"/>
      <c r="C305" s="30"/>
      <c r="D305" s="31"/>
      <c r="E305" s="69"/>
      <c r="F305" s="40"/>
      <c r="G305" s="70"/>
      <c r="H305" s="33"/>
      <c r="I305" s="33" t="str">
        <f t="shared" si="8"/>
        <v/>
      </c>
      <c r="J305" s="33" t="str">
        <f>IF(A305="","",SUMIFS(PAYMENTS!$F:$F,PAYMENTS!$B:$B,A305))</f>
        <v/>
      </c>
      <c r="K305" s="68" t="str">
        <f t="shared" si="9"/>
        <v/>
      </c>
      <c r="L305" s="30"/>
    </row>
    <row r="306" spans="1:12" x14ac:dyDescent="0.25">
      <c r="A306" s="30"/>
      <c r="B306" s="30"/>
      <c r="C306" s="30"/>
      <c r="D306" s="31"/>
      <c r="E306" s="69"/>
      <c r="F306" s="40"/>
      <c r="G306" s="70"/>
      <c r="H306" s="33"/>
      <c r="I306" s="33" t="str">
        <f t="shared" si="8"/>
        <v/>
      </c>
      <c r="J306" s="33" t="str">
        <f>IF(A306="","",SUMIFS(PAYMENTS!$F:$F,PAYMENTS!$B:$B,A306))</f>
        <v/>
      </c>
      <c r="K306" s="68" t="str">
        <f t="shared" si="9"/>
        <v/>
      </c>
      <c r="L306" s="30"/>
    </row>
    <row r="307" spans="1:12" x14ac:dyDescent="0.25">
      <c r="A307" s="30"/>
      <c r="B307" s="30"/>
      <c r="C307" s="30"/>
      <c r="D307" s="31"/>
      <c r="E307" s="69"/>
      <c r="F307" s="40"/>
      <c r="G307" s="70"/>
      <c r="H307" s="33"/>
      <c r="I307" s="33" t="str">
        <f t="shared" si="8"/>
        <v/>
      </c>
      <c r="J307" s="33" t="str">
        <f>IF(A307="","",SUMIFS(PAYMENTS!$F:$F,PAYMENTS!$B:$B,A307))</f>
        <v/>
      </c>
      <c r="K307" s="68" t="str">
        <f t="shared" si="9"/>
        <v/>
      </c>
      <c r="L307" s="30"/>
    </row>
    <row r="308" spans="1:12" x14ac:dyDescent="0.25">
      <c r="A308" s="30"/>
      <c r="B308" s="30"/>
      <c r="C308" s="30"/>
      <c r="D308" s="31"/>
      <c r="E308" s="69"/>
      <c r="F308" s="40"/>
      <c r="G308" s="70"/>
      <c r="H308" s="33"/>
      <c r="I308" s="33" t="str">
        <f t="shared" si="8"/>
        <v/>
      </c>
      <c r="J308" s="33" t="str">
        <f>IF(A308="","",SUMIFS(PAYMENTS!$F:$F,PAYMENTS!$B:$B,A308))</f>
        <v/>
      </c>
      <c r="K308" s="68" t="str">
        <f t="shared" si="9"/>
        <v/>
      </c>
      <c r="L308" s="30"/>
    </row>
    <row r="309" spans="1:12" x14ac:dyDescent="0.25">
      <c r="A309" s="30"/>
      <c r="B309" s="30"/>
      <c r="C309" s="30"/>
      <c r="D309" s="31"/>
      <c r="E309" s="69"/>
      <c r="F309" s="40"/>
      <c r="G309" s="70"/>
      <c r="H309" s="33"/>
      <c r="I309" s="33" t="str">
        <f t="shared" si="8"/>
        <v/>
      </c>
      <c r="J309" s="33" t="str">
        <f>IF(A309="","",SUMIFS(PAYMENTS!$F:$F,PAYMENTS!$B:$B,A309))</f>
        <v/>
      </c>
      <c r="K309" s="68" t="str">
        <f t="shared" si="9"/>
        <v/>
      </c>
      <c r="L309" s="30"/>
    </row>
    <row r="310" spans="1:12" x14ac:dyDescent="0.25">
      <c r="A310" s="30"/>
      <c r="B310" s="30"/>
      <c r="C310" s="30"/>
      <c r="D310" s="31"/>
      <c r="E310" s="69"/>
      <c r="F310" s="40"/>
      <c r="G310" s="70"/>
      <c r="H310" s="33"/>
      <c r="I310" s="33" t="str">
        <f t="shared" si="8"/>
        <v/>
      </c>
      <c r="J310" s="33" t="str">
        <f>IF(A310="","",SUMIFS(PAYMENTS!$F:$F,PAYMENTS!$B:$B,A310))</f>
        <v/>
      </c>
      <c r="K310" s="68" t="str">
        <f t="shared" si="9"/>
        <v/>
      </c>
      <c r="L310" s="30"/>
    </row>
    <row r="311" spans="1:12" x14ac:dyDescent="0.25">
      <c r="A311" s="30"/>
      <c r="B311" s="30"/>
      <c r="C311" s="30"/>
      <c r="D311" s="31"/>
      <c r="E311" s="69"/>
      <c r="F311" s="40"/>
      <c r="G311" s="70"/>
      <c r="H311" s="33"/>
      <c r="I311" s="33" t="str">
        <f t="shared" si="8"/>
        <v/>
      </c>
      <c r="J311" s="33" t="str">
        <f>IF(A311="","",SUMIFS(PAYMENTS!$F:$F,PAYMENTS!$B:$B,A311))</f>
        <v/>
      </c>
      <c r="K311" s="68" t="str">
        <f t="shared" si="9"/>
        <v/>
      </c>
      <c r="L311" s="30"/>
    </row>
    <row r="312" spans="1:12" x14ac:dyDescent="0.25">
      <c r="A312" s="30"/>
      <c r="B312" s="30"/>
      <c r="C312" s="30"/>
      <c r="D312" s="31"/>
      <c r="E312" s="69"/>
      <c r="F312" s="40"/>
      <c r="G312" s="70"/>
      <c r="H312" s="33"/>
      <c r="I312" s="33" t="str">
        <f t="shared" si="8"/>
        <v/>
      </c>
      <c r="J312" s="33" t="str">
        <f>IF(A312="","",SUMIFS(PAYMENTS!$F:$F,PAYMENTS!$B:$B,A312))</f>
        <v/>
      </c>
      <c r="K312" s="68" t="str">
        <f t="shared" si="9"/>
        <v/>
      </c>
      <c r="L312" s="30"/>
    </row>
    <row r="313" spans="1:12" x14ac:dyDescent="0.25">
      <c r="A313" s="30"/>
      <c r="B313" s="30"/>
      <c r="C313" s="30"/>
      <c r="D313" s="31"/>
      <c r="E313" s="69"/>
      <c r="F313" s="40"/>
      <c r="G313" s="70"/>
      <c r="H313" s="33"/>
      <c r="I313" s="33" t="str">
        <f t="shared" si="8"/>
        <v/>
      </c>
      <c r="J313" s="33" t="str">
        <f>IF(A313="","",SUMIFS(PAYMENTS!$F:$F,PAYMENTS!$B:$B,A313))</f>
        <v/>
      </c>
      <c r="K313" s="68" t="str">
        <f t="shared" si="9"/>
        <v/>
      </c>
      <c r="L313" s="30"/>
    </row>
    <row r="314" spans="1:12" x14ac:dyDescent="0.25">
      <c r="A314" s="30"/>
      <c r="B314" s="30"/>
      <c r="C314" s="30"/>
      <c r="D314" s="31"/>
      <c r="E314" s="69"/>
      <c r="F314" s="40"/>
      <c r="G314" s="70"/>
      <c r="H314" s="33"/>
      <c r="I314" s="33" t="str">
        <f t="shared" si="8"/>
        <v/>
      </c>
      <c r="J314" s="33" t="str">
        <f>IF(A314="","",SUMIFS(PAYMENTS!$F:$F,PAYMENTS!$B:$B,A314))</f>
        <v/>
      </c>
      <c r="K314" s="68" t="str">
        <f t="shared" si="9"/>
        <v/>
      </c>
      <c r="L314" s="30"/>
    </row>
    <row r="315" spans="1:12" x14ac:dyDescent="0.25">
      <c r="A315" s="30"/>
      <c r="B315" s="30"/>
      <c r="C315" s="30"/>
      <c r="D315" s="31"/>
      <c r="E315" s="69"/>
      <c r="F315" s="40"/>
      <c r="G315" s="70"/>
      <c r="H315" s="33"/>
      <c r="I315" s="33" t="str">
        <f t="shared" si="8"/>
        <v/>
      </c>
      <c r="J315" s="33" t="str">
        <f>IF(A315="","",SUMIFS(PAYMENTS!$F:$F,PAYMENTS!$B:$B,A315))</f>
        <v/>
      </c>
      <c r="K315" s="68" t="str">
        <f t="shared" si="9"/>
        <v/>
      </c>
      <c r="L315" s="30"/>
    </row>
    <row r="316" spans="1:12" x14ac:dyDescent="0.25">
      <c r="A316" s="30"/>
      <c r="B316" s="30"/>
      <c r="C316" s="30"/>
      <c r="D316" s="31"/>
      <c r="E316" s="69"/>
      <c r="F316" s="40"/>
      <c r="G316" s="70"/>
      <c r="H316" s="33"/>
      <c r="I316" s="33" t="str">
        <f t="shared" si="8"/>
        <v/>
      </c>
      <c r="J316" s="33" t="str">
        <f>IF(A316="","",SUMIFS(PAYMENTS!$F:$F,PAYMENTS!$B:$B,A316))</f>
        <v/>
      </c>
      <c r="K316" s="68" t="str">
        <f t="shared" si="9"/>
        <v/>
      </c>
      <c r="L316" s="30"/>
    </row>
    <row r="317" spans="1:12" x14ac:dyDescent="0.25">
      <c r="A317" s="30"/>
      <c r="B317" s="30"/>
      <c r="C317" s="30"/>
      <c r="D317" s="31"/>
      <c r="E317" s="69"/>
      <c r="F317" s="40"/>
      <c r="G317" s="70"/>
      <c r="H317" s="33"/>
      <c r="I317" s="33" t="str">
        <f t="shared" si="8"/>
        <v/>
      </c>
      <c r="J317" s="33" t="str">
        <f>IF(A317="","",SUMIFS(PAYMENTS!$F:$F,PAYMENTS!$B:$B,A317))</f>
        <v/>
      </c>
      <c r="K317" s="68" t="str">
        <f t="shared" si="9"/>
        <v/>
      </c>
      <c r="L317" s="30"/>
    </row>
    <row r="318" spans="1:12" x14ac:dyDescent="0.25">
      <c r="A318" s="30"/>
      <c r="B318" s="30"/>
      <c r="C318" s="30"/>
      <c r="D318" s="31"/>
      <c r="E318" s="69"/>
      <c r="F318" s="40"/>
      <c r="G318" s="70"/>
      <c r="H318" s="33"/>
      <c r="I318" s="33" t="str">
        <f t="shared" si="8"/>
        <v/>
      </c>
      <c r="J318" s="33" t="str">
        <f>IF(A318="","",SUMIFS(PAYMENTS!$F:$F,PAYMENTS!$B:$B,A318))</f>
        <v/>
      </c>
      <c r="K318" s="68" t="str">
        <f t="shared" si="9"/>
        <v/>
      </c>
      <c r="L318" s="30"/>
    </row>
    <row r="319" spans="1:12" x14ac:dyDescent="0.25">
      <c r="A319" s="30"/>
      <c r="B319" s="30"/>
      <c r="C319" s="30"/>
      <c r="D319" s="31"/>
      <c r="E319" s="69"/>
      <c r="F319" s="40"/>
      <c r="G319" s="70"/>
      <c r="H319" s="33"/>
      <c r="I319" s="33" t="str">
        <f t="shared" si="8"/>
        <v/>
      </c>
      <c r="J319" s="33" t="str">
        <f>IF(A319="","",SUMIFS(PAYMENTS!$F:$F,PAYMENTS!$B:$B,A319))</f>
        <v/>
      </c>
      <c r="K319" s="68" t="str">
        <f t="shared" si="9"/>
        <v/>
      </c>
      <c r="L319" s="30"/>
    </row>
    <row r="320" spans="1:12" x14ac:dyDescent="0.25">
      <c r="A320" s="30"/>
      <c r="B320" s="30"/>
      <c r="C320" s="30"/>
      <c r="D320" s="31"/>
      <c r="E320" s="69"/>
      <c r="F320" s="40"/>
      <c r="G320" s="70"/>
      <c r="H320" s="33"/>
      <c r="I320" s="33" t="str">
        <f t="shared" si="8"/>
        <v/>
      </c>
      <c r="J320" s="33" t="str">
        <f>IF(A320="","",SUMIFS(PAYMENTS!$F:$F,PAYMENTS!$B:$B,A320))</f>
        <v/>
      </c>
      <c r="K320" s="68" t="str">
        <f t="shared" si="9"/>
        <v/>
      </c>
      <c r="L320" s="30"/>
    </row>
    <row r="321" spans="1:12" x14ac:dyDescent="0.25">
      <c r="A321" s="30"/>
      <c r="B321" s="30"/>
      <c r="C321" s="30"/>
      <c r="D321" s="31"/>
      <c r="E321" s="69"/>
      <c r="F321" s="40"/>
      <c r="G321" s="70"/>
      <c r="H321" s="33"/>
      <c r="I321" s="33" t="str">
        <f t="shared" si="8"/>
        <v/>
      </c>
      <c r="J321" s="33" t="str">
        <f>IF(A321="","",SUMIFS(PAYMENTS!$F:$F,PAYMENTS!$B:$B,A321))</f>
        <v/>
      </c>
      <c r="K321" s="68" t="str">
        <f t="shared" si="9"/>
        <v/>
      </c>
      <c r="L321" s="30"/>
    </row>
    <row r="322" spans="1:12" x14ac:dyDescent="0.25">
      <c r="A322" s="30"/>
      <c r="B322" s="30"/>
      <c r="C322" s="30"/>
      <c r="D322" s="31"/>
      <c r="E322" s="69"/>
      <c r="F322" s="40"/>
      <c r="G322" s="70"/>
      <c r="H322" s="33"/>
      <c r="I322" s="33" t="str">
        <f t="shared" ref="I322:I385" si="10">IF(A322="","",G322+H322)</f>
        <v/>
      </c>
      <c r="J322" s="33" t="str">
        <f>IF(A322="","",SUMIFS(PAYMENTS!$F:$F,PAYMENTS!$B:$B,A322))</f>
        <v/>
      </c>
      <c r="K322" s="68" t="str">
        <f t="shared" ref="K322:K385" si="11">IF(A322="","",MAX(0,I322-J322))</f>
        <v/>
      </c>
      <c r="L322" s="30"/>
    </row>
    <row r="323" spans="1:12" x14ac:dyDescent="0.25">
      <c r="A323" s="30"/>
      <c r="B323" s="30"/>
      <c r="C323" s="30"/>
      <c r="D323" s="31"/>
      <c r="E323" s="69"/>
      <c r="F323" s="40"/>
      <c r="G323" s="70"/>
      <c r="H323" s="33"/>
      <c r="I323" s="33" t="str">
        <f t="shared" si="10"/>
        <v/>
      </c>
      <c r="J323" s="33" t="str">
        <f>IF(A323="","",SUMIFS(PAYMENTS!$F:$F,PAYMENTS!$B:$B,A323))</f>
        <v/>
      </c>
      <c r="K323" s="68" t="str">
        <f t="shared" si="11"/>
        <v/>
      </c>
      <c r="L323" s="30"/>
    </row>
    <row r="324" spans="1:12" x14ac:dyDescent="0.25">
      <c r="A324" s="30"/>
      <c r="B324" s="30"/>
      <c r="C324" s="30"/>
      <c r="D324" s="31"/>
      <c r="E324" s="69"/>
      <c r="F324" s="40"/>
      <c r="G324" s="70"/>
      <c r="H324" s="33"/>
      <c r="I324" s="33" t="str">
        <f t="shared" si="10"/>
        <v/>
      </c>
      <c r="J324" s="33" t="str">
        <f>IF(A324="","",SUMIFS(PAYMENTS!$F:$F,PAYMENTS!$B:$B,A324))</f>
        <v/>
      </c>
      <c r="K324" s="68" t="str">
        <f t="shared" si="11"/>
        <v/>
      </c>
      <c r="L324" s="30"/>
    </row>
    <row r="325" spans="1:12" x14ac:dyDescent="0.25">
      <c r="A325" s="30"/>
      <c r="B325" s="30"/>
      <c r="C325" s="30"/>
      <c r="D325" s="31"/>
      <c r="E325" s="69"/>
      <c r="F325" s="40"/>
      <c r="G325" s="70"/>
      <c r="H325" s="33"/>
      <c r="I325" s="33" t="str">
        <f t="shared" si="10"/>
        <v/>
      </c>
      <c r="J325" s="33" t="str">
        <f>IF(A325="","",SUMIFS(PAYMENTS!$F:$F,PAYMENTS!$B:$B,A325))</f>
        <v/>
      </c>
      <c r="K325" s="68" t="str">
        <f t="shared" si="11"/>
        <v/>
      </c>
      <c r="L325" s="30"/>
    </row>
    <row r="326" spans="1:12" x14ac:dyDescent="0.25">
      <c r="A326" s="30"/>
      <c r="B326" s="30"/>
      <c r="C326" s="30"/>
      <c r="D326" s="31"/>
      <c r="E326" s="69"/>
      <c r="F326" s="40"/>
      <c r="G326" s="70"/>
      <c r="H326" s="33"/>
      <c r="I326" s="33" t="str">
        <f t="shared" si="10"/>
        <v/>
      </c>
      <c r="J326" s="33" t="str">
        <f>IF(A326="","",SUMIFS(PAYMENTS!$F:$F,PAYMENTS!$B:$B,A326))</f>
        <v/>
      </c>
      <c r="K326" s="68" t="str">
        <f t="shared" si="11"/>
        <v/>
      </c>
      <c r="L326" s="30"/>
    </row>
    <row r="327" spans="1:12" x14ac:dyDescent="0.25">
      <c r="A327" s="30"/>
      <c r="B327" s="30"/>
      <c r="C327" s="30"/>
      <c r="D327" s="31"/>
      <c r="E327" s="69"/>
      <c r="F327" s="40"/>
      <c r="G327" s="70"/>
      <c r="H327" s="33"/>
      <c r="I327" s="33" t="str">
        <f t="shared" si="10"/>
        <v/>
      </c>
      <c r="J327" s="33" t="str">
        <f>IF(A327="","",SUMIFS(PAYMENTS!$F:$F,PAYMENTS!$B:$B,A327))</f>
        <v/>
      </c>
      <c r="K327" s="68" t="str">
        <f t="shared" si="11"/>
        <v/>
      </c>
      <c r="L327" s="30"/>
    </row>
    <row r="328" spans="1:12" x14ac:dyDescent="0.25">
      <c r="A328" s="30"/>
      <c r="B328" s="30"/>
      <c r="C328" s="30"/>
      <c r="D328" s="31"/>
      <c r="E328" s="69"/>
      <c r="F328" s="40"/>
      <c r="G328" s="70"/>
      <c r="H328" s="33"/>
      <c r="I328" s="33" t="str">
        <f t="shared" si="10"/>
        <v/>
      </c>
      <c r="J328" s="33" t="str">
        <f>IF(A328="","",SUMIFS(PAYMENTS!$F:$F,PAYMENTS!$B:$B,A328))</f>
        <v/>
      </c>
      <c r="K328" s="68" t="str">
        <f t="shared" si="11"/>
        <v/>
      </c>
      <c r="L328" s="30"/>
    </row>
    <row r="329" spans="1:12" x14ac:dyDescent="0.25">
      <c r="A329" s="30"/>
      <c r="B329" s="30"/>
      <c r="C329" s="30"/>
      <c r="D329" s="31"/>
      <c r="E329" s="69"/>
      <c r="F329" s="40"/>
      <c r="G329" s="70"/>
      <c r="H329" s="33"/>
      <c r="I329" s="33" t="str">
        <f t="shared" si="10"/>
        <v/>
      </c>
      <c r="J329" s="33" t="str">
        <f>IF(A329="","",SUMIFS(PAYMENTS!$F:$F,PAYMENTS!$B:$B,A329))</f>
        <v/>
      </c>
      <c r="K329" s="68" t="str">
        <f t="shared" si="11"/>
        <v/>
      </c>
      <c r="L329" s="30"/>
    </row>
    <row r="330" spans="1:12" x14ac:dyDescent="0.25">
      <c r="A330" s="30"/>
      <c r="B330" s="30"/>
      <c r="C330" s="30"/>
      <c r="D330" s="31"/>
      <c r="E330" s="69"/>
      <c r="F330" s="40"/>
      <c r="G330" s="70"/>
      <c r="H330" s="33"/>
      <c r="I330" s="33" t="str">
        <f t="shared" si="10"/>
        <v/>
      </c>
      <c r="J330" s="33" t="str">
        <f>IF(A330="","",SUMIFS(PAYMENTS!$F:$F,PAYMENTS!$B:$B,A330))</f>
        <v/>
      </c>
      <c r="K330" s="68" t="str">
        <f t="shared" si="11"/>
        <v/>
      </c>
      <c r="L330" s="30"/>
    </row>
    <row r="331" spans="1:12" x14ac:dyDescent="0.25">
      <c r="A331" s="30"/>
      <c r="B331" s="30"/>
      <c r="C331" s="30"/>
      <c r="D331" s="31"/>
      <c r="E331" s="69"/>
      <c r="F331" s="40"/>
      <c r="G331" s="70"/>
      <c r="H331" s="33"/>
      <c r="I331" s="33" t="str">
        <f t="shared" si="10"/>
        <v/>
      </c>
      <c r="J331" s="33" t="str">
        <f>IF(A331="","",SUMIFS(PAYMENTS!$F:$F,PAYMENTS!$B:$B,A331))</f>
        <v/>
      </c>
      <c r="K331" s="68" t="str">
        <f t="shared" si="11"/>
        <v/>
      </c>
      <c r="L331" s="30"/>
    </row>
    <row r="332" spans="1:12" x14ac:dyDescent="0.25">
      <c r="A332" s="30"/>
      <c r="B332" s="30"/>
      <c r="C332" s="30"/>
      <c r="D332" s="31"/>
      <c r="E332" s="69"/>
      <c r="F332" s="40"/>
      <c r="G332" s="70"/>
      <c r="H332" s="33"/>
      <c r="I332" s="33" t="str">
        <f t="shared" si="10"/>
        <v/>
      </c>
      <c r="J332" s="33" t="str">
        <f>IF(A332="","",SUMIFS(PAYMENTS!$F:$F,PAYMENTS!$B:$B,A332))</f>
        <v/>
      </c>
      <c r="K332" s="68" t="str">
        <f t="shared" si="11"/>
        <v/>
      </c>
      <c r="L332" s="30"/>
    </row>
    <row r="333" spans="1:12" x14ac:dyDescent="0.25">
      <c r="A333" s="30"/>
      <c r="B333" s="30"/>
      <c r="C333" s="30"/>
      <c r="D333" s="31"/>
      <c r="E333" s="69"/>
      <c r="F333" s="40"/>
      <c r="G333" s="70"/>
      <c r="H333" s="33"/>
      <c r="I333" s="33" t="str">
        <f t="shared" si="10"/>
        <v/>
      </c>
      <c r="J333" s="33" t="str">
        <f>IF(A333="","",SUMIFS(PAYMENTS!$F:$F,PAYMENTS!$B:$B,A333))</f>
        <v/>
      </c>
      <c r="K333" s="68" t="str">
        <f t="shared" si="11"/>
        <v/>
      </c>
      <c r="L333" s="30"/>
    </row>
    <row r="334" spans="1:12" x14ac:dyDescent="0.25">
      <c r="A334" s="30"/>
      <c r="B334" s="30"/>
      <c r="C334" s="30"/>
      <c r="D334" s="31"/>
      <c r="E334" s="69"/>
      <c r="F334" s="40"/>
      <c r="G334" s="70"/>
      <c r="H334" s="33"/>
      <c r="I334" s="33" t="str">
        <f t="shared" si="10"/>
        <v/>
      </c>
      <c r="J334" s="33" t="str">
        <f>IF(A334="","",SUMIFS(PAYMENTS!$F:$F,PAYMENTS!$B:$B,A334))</f>
        <v/>
      </c>
      <c r="K334" s="68" t="str">
        <f t="shared" si="11"/>
        <v/>
      </c>
      <c r="L334" s="30"/>
    </row>
    <row r="335" spans="1:12" x14ac:dyDescent="0.25">
      <c r="A335" s="30"/>
      <c r="B335" s="30"/>
      <c r="C335" s="30"/>
      <c r="D335" s="31"/>
      <c r="E335" s="69"/>
      <c r="F335" s="40"/>
      <c r="G335" s="70"/>
      <c r="H335" s="33"/>
      <c r="I335" s="33" t="str">
        <f t="shared" si="10"/>
        <v/>
      </c>
      <c r="J335" s="33" t="str">
        <f>IF(A335="","",SUMIFS(PAYMENTS!$F:$F,PAYMENTS!$B:$B,A335))</f>
        <v/>
      </c>
      <c r="K335" s="68" t="str">
        <f t="shared" si="11"/>
        <v/>
      </c>
      <c r="L335" s="30"/>
    </row>
    <row r="336" spans="1:12" x14ac:dyDescent="0.25">
      <c r="A336" s="30"/>
      <c r="B336" s="30"/>
      <c r="C336" s="30"/>
      <c r="D336" s="31"/>
      <c r="E336" s="69"/>
      <c r="F336" s="40"/>
      <c r="G336" s="70"/>
      <c r="H336" s="33"/>
      <c r="I336" s="33" t="str">
        <f t="shared" si="10"/>
        <v/>
      </c>
      <c r="J336" s="33" t="str">
        <f>IF(A336="","",SUMIFS(PAYMENTS!$F:$F,PAYMENTS!$B:$B,A336))</f>
        <v/>
      </c>
      <c r="K336" s="68" t="str">
        <f t="shared" si="11"/>
        <v/>
      </c>
      <c r="L336" s="30"/>
    </row>
    <row r="337" spans="1:12" x14ac:dyDescent="0.25">
      <c r="A337" s="30"/>
      <c r="B337" s="30"/>
      <c r="C337" s="30"/>
      <c r="D337" s="31"/>
      <c r="E337" s="69"/>
      <c r="F337" s="40"/>
      <c r="G337" s="70"/>
      <c r="H337" s="33"/>
      <c r="I337" s="33" t="str">
        <f t="shared" si="10"/>
        <v/>
      </c>
      <c r="J337" s="33" t="str">
        <f>IF(A337="","",SUMIFS(PAYMENTS!$F:$F,PAYMENTS!$B:$B,A337))</f>
        <v/>
      </c>
      <c r="K337" s="68" t="str">
        <f t="shared" si="11"/>
        <v/>
      </c>
      <c r="L337" s="30"/>
    </row>
    <row r="338" spans="1:12" x14ac:dyDescent="0.25">
      <c r="A338" s="30"/>
      <c r="B338" s="30"/>
      <c r="C338" s="30"/>
      <c r="D338" s="31"/>
      <c r="E338" s="69"/>
      <c r="F338" s="40"/>
      <c r="G338" s="70"/>
      <c r="H338" s="33"/>
      <c r="I338" s="33" t="str">
        <f t="shared" si="10"/>
        <v/>
      </c>
      <c r="J338" s="33" t="str">
        <f>IF(A338="","",SUMIFS(PAYMENTS!$F:$F,PAYMENTS!$B:$B,A338))</f>
        <v/>
      </c>
      <c r="K338" s="68" t="str">
        <f t="shared" si="11"/>
        <v/>
      </c>
      <c r="L338" s="30"/>
    </row>
    <row r="339" spans="1:12" x14ac:dyDescent="0.25">
      <c r="A339" s="30"/>
      <c r="B339" s="30"/>
      <c r="C339" s="30"/>
      <c r="D339" s="31"/>
      <c r="E339" s="69"/>
      <c r="F339" s="40"/>
      <c r="G339" s="70"/>
      <c r="H339" s="33"/>
      <c r="I339" s="33" t="str">
        <f t="shared" si="10"/>
        <v/>
      </c>
      <c r="J339" s="33" t="str">
        <f>IF(A339="","",SUMIFS(PAYMENTS!$F:$F,PAYMENTS!$B:$B,A339))</f>
        <v/>
      </c>
      <c r="K339" s="68" t="str">
        <f t="shared" si="11"/>
        <v/>
      </c>
      <c r="L339" s="30"/>
    </row>
    <row r="340" spans="1:12" x14ac:dyDescent="0.25">
      <c r="A340" s="30"/>
      <c r="B340" s="30"/>
      <c r="C340" s="30"/>
      <c r="D340" s="31"/>
      <c r="E340" s="69"/>
      <c r="F340" s="40"/>
      <c r="G340" s="70"/>
      <c r="H340" s="33"/>
      <c r="I340" s="33" t="str">
        <f t="shared" si="10"/>
        <v/>
      </c>
      <c r="J340" s="33" t="str">
        <f>IF(A340="","",SUMIFS(PAYMENTS!$F:$F,PAYMENTS!$B:$B,A340))</f>
        <v/>
      </c>
      <c r="K340" s="68" t="str">
        <f t="shared" si="11"/>
        <v/>
      </c>
      <c r="L340" s="30"/>
    </row>
    <row r="341" spans="1:12" x14ac:dyDescent="0.25">
      <c r="A341" s="30"/>
      <c r="B341" s="30"/>
      <c r="C341" s="30"/>
      <c r="D341" s="31"/>
      <c r="E341" s="69"/>
      <c r="F341" s="40"/>
      <c r="G341" s="70"/>
      <c r="H341" s="33"/>
      <c r="I341" s="33" t="str">
        <f t="shared" si="10"/>
        <v/>
      </c>
      <c r="J341" s="33" t="str">
        <f>IF(A341="","",SUMIFS(PAYMENTS!$F:$F,PAYMENTS!$B:$B,A341))</f>
        <v/>
      </c>
      <c r="K341" s="68" t="str">
        <f t="shared" si="11"/>
        <v/>
      </c>
      <c r="L341" s="30"/>
    </row>
    <row r="342" spans="1:12" x14ac:dyDescent="0.25">
      <c r="A342" s="30"/>
      <c r="B342" s="30"/>
      <c r="C342" s="30"/>
      <c r="D342" s="31"/>
      <c r="E342" s="69"/>
      <c r="F342" s="40"/>
      <c r="G342" s="70"/>
      <c r="H342" s="33"/>
      <c r="I342" s="33" t="str">
        <f t="shared" si="10"/>
        <v/>
      </c>
      <c r="J342" s="33" t="str">
        <f>IF(A342="","",SUMIFS(PAYMENTS!$F:$F,PAYMENTS!$B:$B,A342))</f>
        <v/>
      </c>
      <c r="K342" s="68" t="str">
        <f t="shared" si="11"/>
        <v/>
      </c>
      <c r="L342" s="30"/>
    </row>
    <row r="343" spans="1:12" x14ac:dyDescent="0.25">
      <c r="A343" s="30"/>
      <c r="B343" s="30"/>
      <c r="C343" s="30"/>
      <c r="D343" s="31"/>
      <c r="E343" s="69"/>
      <c r="F343" s="40"/>
      <c r="G343" s="70"/>
      <c r="H343" s="33"/>
      <c r="I343" s="33" t="str">
        <f t="shared" si="10"/>
        <v/>
      </c>
      <c r="J343" s="33" t="str">
        <f>IF(A343="","",SUMIFS(PAYMENTS!$F:$F,PAYMENTS!$B:$B,A343))</f>
        <v/>
      </c>
      <c r="K343" s="68" t="str">
        <f t="shared" si="11"/>
        <v/>
      </c>
      <c r="L343" s="30"/>
    </row>
    <row r="344" spans="1:12" x14ac:dyDescent="0.25">
      <c r="A344" s="30"/>
      <c r="B344" s="30"/>
      <c r="C344" s="30"/>
      <c r="D344" s="31"/>
      <c r="E344" s="69"/>
      <c r="F344" s="40"/>
      <c r="G344" s="70"/>
      <c r="H344" s="33"/>
      <c r="I344" s="33" t="str">
        <f t="shared" si="10"/>
        <v/>
      </c>
      <c r="J344" s="33" t="str">
        <f>IF(A344="","",SUMIFS(PAYMENTS!$F:$F,PAYMENTS!$B:$B,A344))</f>
        <v/>
      </c>
      <c r="K344" s="68" t="str">
        <f t="shared" si="11"/>
        <v/>
      </c>
      <c r="L344" s="30"/>
    </row>
    <row r="345" spans="1:12" x14ac:dyDescent="0.25">
      <c r="A345" s="30"/>
      <c r="B345" s="30"/>
      <c r="C345" s="30"/>
      <c r="D345" s="31"/>
      <c r="E345" s="69"/>
      <c r="F345" s="40"/>
      <c r="G345" s="70"/>
      <c r="H345" s="33"/>
      <c r="I345" s="33" t="str">
        <f t="shared" si="10"/>
        <v/>
      </c>
      <c r="J345" s="33" t="str">
        <f>IF(A345="","",SUMIFS(PAYMENTS!$F:$F,PAYMENTS!$B:$B,A345))</f>
        <v/>
      </c>
      <c r="K345" s="68" t="str">
        <f t="shared" si="11"/>
        <v/>
      </c>
      <c r="L345" s="30"/>
    </row>
    <row r="346" spans="1:12" x14ac:dyDescent="0.25">
      <c r="A346" s="30"/>
      <c r="B346" s="30"/>
      <c r="C346" s="30"/>
      <c r="D346" s="31"/>
      <c r="E346" s="69"/>
      <c r="F346" s="40"/>
      <c r="G346" s="70"/>
      <c r="H346" s="33"/>
      <c r="I346" s="33" t="str">
        <f t="shared" si="10"/>
        <v/>
      </c>
      <c r="J346" s="33" t="str">
        <f>IF(A346="","",SUMIFS(PAYMENTS!$F:$F,PAYMENTS!$B:$B,A346))</f>
        <v/>
      </c>
      <c r="K346" s="68" t="str">
        <f t="shared" si="11"/>
        <v/>
      </c>
      <c r="L346" s="30"/>
    </row>
    <row r="347" spans="1:12" x14ac:dyDescent="0.25">
      <c r="A347" s="30"/>
      <c r="B347" s="30"/>
      <c r="C347" s="30"/>
      <c r="D347" s="31"/>
      <c r="E347" s="69"/>
      <c r="F347" s="40"/>
      <c r="G347" s="70"/>
      <c r="H347" s="33"/>
      <c r="I347" s="33" t="str">
        <f t="shared" si="10"/>
        <v/>
      </c>
      <c r="J347" s="33" t="str">
        <f>IF(A347="","",SUMIFS(PAYMENTS!$F:$F,PAYMENTS!$B:$B,A347))</f>
        <v/>
      </c>
      <c r="K347" s="68" t="str">
        <f t="shared" si="11"/>
        <v/>
      </c>
      <c r="L347" s="30"/>
    </row>
    <row r="348" spans="1:12" x14ac:dyDescent="0.25">
      <c r="A348" s="30"/>
      <c r="B348" s="30"/>
      <c r="C348" s="30"/>
      <c r="D348" s="31"/>
      <c r="E348" s="69"/>
      <c r="F348" s="40"/>
      <c r="G348" s="70"/>
      <c r="H348" s="33"/>
      <c r="I348" s="33" t="str">
        <f t="shared" si="10"/>
        <v/>
      </c>
      <c r="J348" s="33" t="str">
        <f>IF(A348="","",SUMIFS(PAYMENTS!$F:$F,PAYMENTS!$B:$B,A348))</f>
        <v/>
      </c>
      <c r="K348" s="68" t="str">
        <f t="shared" si="11"/>
        <v/>
      </c>
      <c r="L348" s="30"/>
    </row>
    <row r="349" spans="1:12" x14ac:dyDescent="0.25">
      <c r="A349" s="30"/>
      <c r="B349" s="30"/>
      <c r="C349" s="30"/>
      <c r="D349" s="31"/>
      <c r="E349" s="69"/>
      <c r="F349" s="40"/>
      <c r="G349" s="70"/>
      <c r="H349" s="33"/>
      <c r="I349" s="33" t="str">
        <f t="shared" si="10"/>
        <v/>
      </c>
      <c r="J349" s="33" t="str">
        <f>IF(A349="","",SUMIFS(PAYMENTS!$F:$F,PAYMENTS!$B:$B,A349))</f>
        <v/>
      </c>
      <c r="K349" s="68" t="str">
        <f t="shared" si="11"/>
        <v/>
      </c>
      <c r="L349" s="30"/>
    </row>
    <row r="350" spans="1:12" x14ac:dyDescent="0.25">
      <c r="A350" s="30"/>
      <c r="B350" s="30"/>
      <c r="C350" s="30"/>
      <c r="D350" s="31"/>
      <c r="E350" s="69"/>
      <c r="F350" s="40"/>
      <c r="G350" s="70"/>
      <c r="H350" s="33"/>
      <c r="I350" s="33" t="str">
        <f t="shared" si="10"/>
        <v/>
      </c>
      <c r="J350" s="33" t="str">
        <f>IF(A350="","",SUMIFS(PAYMENTS!$F:$F,PAYMENTS!$B:$B,A350))</f>
        <v/>
      </c>
      <c r="K350" s="68" t="str">
        <f t="shared" si="11"/>
        <v/>
      </c>
      <c r="L350" s="30"/>
    </row>
    <row r="351" spans="1:12" x14ac:dyDescent="0.25">
      <c r="A351" s="30"/>
      <c r="B351" s="30"/>
      <c r="C351" s="30"/>
      <c r="D351" s="31"/>
      <c r="E351" s="69"/>
      <c r="F351" s="40"/>
      <c r="G351" s="70"/>
      <c r="H351" s="33"/>
      <c r="I351" s="33" t="str">
        <f t="shared" si="10"/>
        <v/>
      </c>
      <c r="J351" s="33" t="str">
        <f>IF(A351="","",SUMIFS(PAYMENTS!$F:$F,PAYMENTS!$B:$B,A351))</f>
        <v/>
      </c>
      <c r="K351" s="68" t="str">
        <f t="shared" si="11"/>
        <v/>
      </c>
      <c r="L351" s="30"/>
    </row>
    <row r="352" spans="1:12" x14ac:dyDescent="0.25">
      <c r="A352" s="30"/>
      <c r="B352" s="30"/>
      <c r="C352" s="30"/>
      <c r="D352" s="31"/>
      <c r="E352" s="69"/>
      <c r="F352" s="40"/>
      <c r="G352" s="70"/>
      <c r="H352" s="33"/>
      <c r="I352" s="33" t="str">
        <f t="shared" si="10"/>
        <v/>
      </c>
      <c r="J352" s="33" t="str">
        <f>IF(A352="","",SUMIFS(PAYMENTS!$F:$F,PAYMENTS!$B:$B,A352))</f>
        <v/>
      </c>
      <c r="K352" s="68" t="str">
        <f t="shared" si="11"/>
        <v/>
      </c>
      <c r="L352" s="30"/>
    </row>
    <row r="353" spans="1:12" x14ac:dyDescent="0.25">
      <c r="A353" s="30"/>
      <c r="B353" s="30"/>
      <c r="C353" s="30"/>
      <c r="D353" s="31"/>
      <c r="E353" s="69"/>
      <c r="F353" s="40"/>
      <c r="G353" s="70"/>
      <c r="H353" s="33"/>
      <c r="I353" s="33" t="str">
        <f t="shared" si="10"/>
        <v/>
      </c>
      <c r="J353" s="33" t="str">
        <f>IF(A353="","",SUMIFS(PAYMENTS!$F:$F,PAYMENTS!$B:$B,A353))</f>
        <v/>
      </c>
      <c r="K353" s="68" t="str">
        <f t="shared" si="11"/>
        <v/>
      </c>
      <c r="L353" s="30"/>
    </row>
    <row r="354" spans="1:12" x14ac:dyDescent="0.25">
      <c r="A354" s="30"/>
      <c r="B354" s="30"/>
      <c r="C354" s="30"/>
      <c r="D354" s="31"/>
      <c r="E354" s="69"/>
      <c r="F354" s="40"/>
      <c r="G354" s="70"/>
      <c r="H354" s="33"/>
      <c r="I354" s="33" t="str">
        <f t="shared" si="10"/>
        <v/>
      </c>
      <c r="J354" s="33" t="str">
        <f>IF(A354="","",SUMIFS(PAYMENTS!$F:$F,PAYMENTS!$B:$B,A354))</f>
        <v/>
      </c>
      <c r="K354" s="68" t="str">
        <f t="shared" si="11"/>
        <v/>
      </c>
      <c r="L354" s="30"/>
    </row>
    <row r="355" spans="1:12" x14ac:dyDescent="0.25">
      <c r="A355" s="30"/>
      <c r="B355" s="30"/>
      <c r="C355" s="30"/>
      <c r="D355" s="31"/>
      <c r="E355" s="69"/>
      <c r="F355" s="40"/>
      <c r="G355" s="70"/>
      <c r="H355" s="33"/>
      <c r="I355" s="33" t="str">
        <f t="shared" si="10"/>
        <v/>
      </c>
      <c r="J355" s="33" t="str">
        <f>IF(A355="","",SUMIFS(PAYMENTS!$F:$F,PAYMENTS!$B:$B,A355))</f>
        <v/>
      </c>
      <c r="K355" s="68" t="str">
        <f t="shared" si="11"/>
        <v/>
      </c>
      <c r="L355" s="30"/>
    </row>
    <row r="356" spans="1:12" x14ac:dyDescent="0.25">
      <c r="A356" s="30"/>
      <c r="B356" s="30"/>
      <c r="C356" s="30"/>
      <c r="D356" s="31"/>
      <c r="E356" s="69"/>
      <c r="F356" s="40"/>
      <c r="G356" s="70"/>
      <c r="H356" s="33"/>
      <c r="I356" s="33" t="str">
        <f t="shared" si="10"/>
        <v/>
      </c>
      <c r="J356" s="33" t="str">
        <f>IF(A356="","",SUMIFS(PAYMENTS!$F:$F,PAYMENTS!$B:$B,A356))</f>
        <v/>
      </c>
      <c r="K356" s="68" t="str">
        <f t="shared" si="11"/>
        <v/>
      </c>
      <c r="L356" s="30"/>
    </row>
    <row r="357" spans="1:12" x14ac:dyDescent="0.25">
      <c r="A357" s="30"/>
      <c r="B357" s="30"/>
      <c r="C357" s="30"/>
      <c r="D357" s="31"/>
      <c r="E357" s="69"/>
      <c r="F357" s="40"/>
      <c r="G357" s="70"/>
      <c r="H357" s="33"/>
      <c r="I357" s="33" t="str">
        <f t="shared" si="10"/>
        <v/>
      </c>
      <c r="J357" s="33" t="str">
        <f>IF(A357="","",SUMIFS(PAYMENTS!$F:$F,PAYMENTS!$B:$B,A357))</f>
        <v/>
      </c>
      <c r="K357" s="68" t="str">
        <f t="shared" si="11"/>
        <v/>
      </c>
      <c r="L357" s="30"/>
    </row>
    <row r="358" spans="1:12" x14ac:dyDescent="0.25">
      <c r="A358" s="30"/>
      <c r="B358" s="30"/>
      <c r="C358" s="30"/>
      <c r="D358" s="31"/>
      <c r="E358" s="69"/>
      <c r="F358" s="40"/>
      <c r="G358" s="70"/>
      <c r="H358" s="33"/>
      <c r="I358" s="33" t="str">
        <f t="shared" si="10"/>
        <v/>
      </c>
      <c r="J358" s="33" t="str">
        <f>IF(A358="","",SUMIFS(PAYMENTS!$F:$F,PAYMENTS!$B:$B,A358))</f>
        <v/>
      </c>
      <c r="K358" s="68" t="str">
        <f t="shared" si="11"/>
        <v/>
      </c>
      <c r="L358" s="30"/>
    </row>
    <row r="359" spans="1:12" x14ac:dyDescent="0.25">
      <c r="A359" s="30"/>
      <c r="B359" s="30"/>
      <c r="C359" s="30"/>
      <c r="D359" s="31"/>
      <c r="E359" s="69"/>
      <c r="F359" s="40"/>
      <c r="G359" s="70"/>
      <c r="H359" s="33"/>
      <c r="I359" s="33" t="str">
        <f t="shared" si="10"/>
        <v/>
      </c>
      <c r="J359" s="33" t="str">
        <f>IF(A359="","",SUMIFS(PAYMENTS!$F:$F,PAYMENTS!$B:$B,A359))</f>
        <v/>
      </c>
      <c r="K359" s="68" t="str">
        <f t="shared" si="11"/>
        <v/>
      </c>
      <c r="L359" s="30"/>
    </row>
    <row r="360" spans="1:12" x14ac:dyDescent="0.25">
      <c r="A360" s="30"/>
      <c r="B360" s="30"/>
      <c r="C360" s="30"/>
      <c r="D360" s="31"/>
      <c r="E360" s="69"/>
      <c r="F360" s="40"/>
      <c r="G360" s="70"/>
      <c r="H360" s="33"/>
      <c r="I360" s="33" t="str">
        <f t="shared" si="10"/>
        <v/>
      </c>
      <c r="J360" s="33" t="str">
        <f>IF(A360="","",SUMIFS(PAYMENTS!$F:$F,PAYMENTS!$B:$B,A360))</f>
        <v/>
      </c>
      <c r="K360" s="68" t="str">
        <f t="shared" si="11"/>
        <v/>
      </c>
      <c r="L360" s="30"/>
    </row>
    <row r="361" spans="1:12" x14ac:dyDescent="0.25">
      <c r="A361" s="30"/>
      <c r="B361" s="30"/>
      <c r="C361" s="30"/>
      <c r="D361" s="31"/>
      <c r="E361" s="69"/>
      <c r="F361" s="40"/>
      <c r="G361" s="70"/>
      <c r="H361" s="33"/>
      <c r="I361" s="33" t="str">
        <f t="shared" si="10"/>
        <v/>
      </c>
      <c r="J361" s="33" t="str">
        <f>IF(A361="","",SUMIFS(PAYMENTS!$F:$F,PAYMENTS!$B:$B,A361))</f>
        <v/>
      </c>
      <c r="K361" s="68" t="str">
        <f t="shared" si="11"/>
        <v/>
      </c>
      <c r="L361" s="30"/>
    </row>
    <row r="362" spans="1:12" x14ac:dyDescent="0.25">
      <c r="A362" s="30"/>
      <c r="B362" s="30"/>
      <c r="C362" s="30"/>
      <c r="D362" s="31"/>
      <c r="E362" s="69"/>
      <c r="F362" s="40"/>
      <c r="G362" s="70"/>
      <c r="H362" s="33"/>
      <c r="I362" s="33" t="str">
        <f t="shared" si="10"/>
        <v/>
      </c>
      <c r="J362" s="33" t="str">
        <f>IF(A362="","",SUMIFS(PAYMENTS!$F:$F,PAYMENTS!$B:$B,A362))</f>
        <v/>
      </c>
      <c r="K362" s="68" t="str">
        <f t="shared" si="11"/>
        <v/>
      </c>
      <c r="L362" s="30"/>
    </row>
    <row r="363" spans="1:12" x14ac:dyDescent="0.25">
      <c r="A363" s="30"/>
      <c r="B363" s="30"/>
      <c r="C363" s="30"/>
      <c r="D363" s="31"/>
      <c r="E363" s="69"/>
      <c r="F363" s="40"/>
      <c r="G363" s="70"/>
      <c r="H363" s="33"/>
      <c r="I363" s="33" t="str">
        <f t="shared" si="10"/>
        <v/>
      </c>
      <c r="J363" s="33" t="str">
        <f>IF(A363="","",SUMIFS(PAYMENTS!$F:$F,PAYMENTS!$B:$B,A363))</f>
        <v/>
      </c>
      <c r="K363" s="68" t="str">
        <f t="shared" si="11"/>
        <v/>
      </c>
      <c r="L363" s="30"/>
    </row>
    <row r="364" spans="1:12" x14ac:dyDescent="0.25">
      <c r="A364" s="30"/>
      <c r="B364" s="30"/>
      <c r="C364" s="30"/>
      <c r="D364" s="31"/>
      <c r="E364" s="69"/>
      <c r="F364" s="40"/>
      <c r="G364" s="70"/>
      <c r="H364" s="33"/>
      <c r="I364" s="33" t="str">
        <f t="shared" si="10"/>
        <v/>
      </c>
      <c r="J364" s="33" t="str">
        <f>IF(A364="","",SUMIFS(PAYMENTS!$F:$F,PAYMENTS!$B:$B,A364))</f>
        <v/>
      </c>
      <c r="K364" s="68" t="str">
        <f t="shared" si="11"/>
        <v/>
      </c>
      <c r="L364" s="30"/>
    </row>
    <row r="365" spans="1:12" x14ac:dyDescent="0.25">
      <c r="A365" s="30"/>
      <c r="B365" s="30"/>
      <c r="C365" s="30"/>
      <c r="D365" s="31"/>
      <c r="E365" s="69"/>
      <c r="F365" s="40"/>
      <c r="G365" s="70"/>
      <c r="H365" s="33"/>
      <c r="I365" s="33" t="str">
        <f t="shared" si="10"/>
        <v/>
      </c>
      <c r="J365" s="33" t="str">
        <f>IF(A365="","",SUMIFS(PAYMENTS!$F:$F,PAYMENTS!$B:$B,A365))</f>
        <v/>
      </c>
      <c r="K365" s="68" t="str">
        <f t="shared" si="11"/>
        <v/>
      </c>
      <c r="L365" s="30"/>
    </row>
    <row r="366" spans="1:12" x14ac:dyDescent="0.25">
      <c r="A366" s="30"/>
      <c r="B366" s="30"/>
      <c r="C366" s="30"/>
      <c r="D366" s="31"/>
      <c r="E366" s="69"/>
      <c r="F366" s="40"/>
      <c r="G366" s="70"/>
      <c r="H366" s="33"/>
      <c r="I366" s="33" t="str">
        <f t="shared" si="10"/>
        <v/>
      </c>
      <c r="J366" s="33" t="str">
        <f>IF(A366="","",SUMIFS(PAYMENTS!$F:$F,PAYMENTS!$B:$B,A366))</f>
        <v/>
      </c>
      <c r="K366" s="68" t="str">
        <f t="shared" si="11"/>
        <v/>
      </c>
      <c r="L366" s="30"/>
    </row>
    <row r="367" spans="1:12" x14ac:dyDescent="0.25">
      <c r="A367" s="30"/>
      <c r="B367" s="30"/>
      <c r="C367" s="30"/>
      <c r="D367" s="31"/>
      <c r="E367" s="69"/>
      <c r="F367" s="40"/>
      <c r="G367" s="70"/>
      <c r="H367" s="33"/>
      <c r="I367" s="33" t="str">
        <f t="shared" si="10"/>
        <v/>
      </c>
      <c r="J367" s="33" t="str">
        <f>IF(A367="","",SUMIFS(PAYMENTS!$F:$F,PAYMENTS!$B:$B,A367))</f>
        <v/>
      </c>
      <c r="K367" s="68" t="str">
        <f t="shared" si="11"/>
        <v/>
      </c>
      <c r="L367" s="30"/>
    </row>
    <row r="368" spans="1:12" x14ac:dyDescent="0.25">
      <c r="A368" s="30"/>
      <c r="B368" s="30"/>
      <c r="C368" s="30"/>
      <c r="D368" s="31"/>
      <c r="E368" s="69"/>
      <c r="F368" s="40"/>
      <c r="G368" s="70"/>
      <c r="H368" s="33"/>
      <c r="I368" s="33" t="str">
        <f t="shared" si="10"/>
        <v/>
      </c>
      <c r="J368" s="33" t="str">
        <f>IF(A368="","",SUMIFS(PAYMENTS!$F:$F,PAYMENTS!$B:$B,A368))</f>
        <v/>
      </c>
      <c r="K368" s="68" t="str">
        <f t="shared" si="11"/>
        <v/>
      </c>
      <c r="L368" s="30"/>
    </row>
    <row r="369" spans="1:12" x14ac:dyDescent="0.25">
      <c r="A369" s="30"/>
      <c r="B369" s="30"/>
      <c r="C369" s="30"/>
      <c r="D369" s="31"/>
      <c r="E369" s="69"/>
      <c r="F369" s="40"/>
      <c r="G369" s="70"/>
      <c r="H369" s="33"/>
      <c r="I369" s="33" t="str">
        <f t="shared" si="10"/>
        <v/>
      </c>
      <c r="J369" s="33" t="str">
        <f>IF(A369="","",SUMIFS(PAYMENTS!$F:$F,PAYMENTS!$B:$B,A369))</f>
        <v/>
      </c>
      <c r="K369" s="68" t="str">
        <f t="shared" si="11"/>
        <v/>
      </c>
      <c r="L369" s="30"/>
    </row>
    <row r="370" spans="1:12" x14ac:dyDescent="0.25">
      <c r="A370" s="30"/>
      <c r="B370" s="30"/>
      <c r="C370" s="30"/>
      <c r="D370" s="31"/>
      <c r="E370" s="69"/>
      <c r="F370" s="40"/>
      <c r="G370" s="70"/>
      <c r="H370" s="33"/>
      <c r="I370" s="33" t="str">
        <f t="shared" si="10"/>
        <v/>
      </c>
      <c r="J370" s="33" t="str">
        <f>IF(A370="","",SUMIFS(PAYMENTS!$F:$F,PAYMENTS!$B:$B,A370))</f>
        <v/>
      </c>
      <c r="K370" s="68" t="str">
        <f t="shared" si="11"/>
        <v/>
      </c>
      <c r="L370" s="30"/>
    </row>
    <row r="371" spans="1:12" x14ac:dyDescent="0.25">
      <c r="A371" s="30"/>
      <c r="B371" s="30"/>
      <c r="C371" s="30"/>
      <c r="D371" s="31"/>
      <c r="E371" s="69"/>
      <c r="F371" s="40"/>
      <c r="G371" s="70"/>
      <c r="H371" s="33"/>
      <c r="I371" s="33" t="str">
        <f t="shared" si="10"/>
        <v/>
      </c>
      <c r="J371" s="33" t="str">
        <f>IF(A371="","",SUMIFS(PAYMENTS!$F:$F,PAYMENTS!$B:$B,A371))</f>
        <v/>
      </c>
      <c r="K371" s="68" t="str">
        <f t="shared" si="11"/>
        <v/>
      </c>
      <c r="L371" s="30"/>
    </row>
    <row r="372" spans="1:12" x14ac:dyDescent="0.25">
      <c r="A372" s="30"/>
      <c r="B372" s="30"/>
      <c r="C372" s="30"/>
      <c r="D372" s="31"/>
      <c r="E372" s="69"/>
      <c r="F372" s="40"/>
      <c r="G372" s="70"/>
      <c r="H372" s="33"/>
      <c r="I372" s="33" t="str">
        <f t="shared" si="10"/>
        <v/>
      </c>
      <c r="J372" s="33" t="str">
        <f>IF(A372="","",SUMIFS(PAYMENTS!$F:$F,PAYMENTS!$B:$B,A372))</f>
        <v/>
      </c>
      <c r="K372" s="68" t="str">
        <f t="shared" si="11"/>
        <v/>
      </c>
      <c r="L372" s="30"/>
    </row>
    <row r="373" spans="1:12" x14ac:dyDescent="0.25">
      <c r="A373" s="30"/>
      <c r="B373" s="30"/>
      <c r="C373" s="30"/>
      <c r="D373" s="31"/>
      <c r="E373" s="69"/>
      <c r="F373" s="40"/>
      <c r="G373" s="70"/>
      <c r="H373" s="33"/>
      <c r="I373" s="33" t="str">
        <f t="shared" si="10"/>
        <v/>
      </c>
      <c r="J373" s="33" t="str">
        <f>IF(A373="","",SUMIFS(PAYMENTS!$F:$F,PAYMENTS!$B:$B,A373))</f>
        <v/>
      </c>
      <c r="K373" s="68" t="str">
        <f t="shared" si="11"/>
        <v/>
      </c>
      <c r="L373" s="30"/>
    </row>
    <row r="374" spans="1:12" x14ac:dyDescent="0.25">
      <c r="A374" s="30"/>
      <c r="B374" s="30"/>
      <c r="C374" s="30"/>
      <c r="D374" s="31"/>
      <c r="E374" s="69"/>
      <c r="F374" s="40"/>
      <c r="G374" s="70"/>
      <c r="H374" s="33"/>
      <c r="I374" s="33" t="str">
        <f t="shared" si="10"/>
        <v/>
      </c>
      <c r="J374" s="33" t="str">
        <f>IF(A374="","",SUMIFS(PAYMENTS!$F:$F,PAYMENTS!$B:$B,A374))</f>
        <v/>
      </c>
      <c r="K374" s="68" t="str">
        <f t="shared" si="11"/>
        <v/>
      </c>
      <c r="L374" s="30"/>
    </row>
    <row r="375" spans="1:12" x14ac:dyDescent="0.25">
      <c r="A375" s="30"/>
      <c r="B375" s="30"/>
      <c r="C375" s="30"/>
      <c r="D375" s="31"/>
      <c r="E375" s="69"/>
      <c r="F375" s="40"/>
      <c r="G375" s="70"/>
      <c r="H375" s="33"/>
      <c r="I375" s="33" t="str">
        <f t="shared" si="10"/>
        <v/>
      </c>
      <c r="J375" s="33" t="str">
        <f>IF(A375="","",SUMIFS(PAYMENTS!$F:$F,PAYMENTS!$B:$B,A375))</f>
        <v/>
      </c>
      <c r="K375" s="68" t="str">
        <f t="shared" si="11"/>
        <v/>
      </c>
      <c r="L375" s="30"/>
    </row>
    <row r="376" spans="1:12" x14ac:dyDescent="0.25">
      <c r="A376" s="30"/>
      <c r="B376" s="30"/>
      <c r="C376" s="30"/>
      <c r="D376" s="31"/>
      <c r="E376" s="69"/>
      <c r="F376" s="40"/>
      <c r="G376" s="70"/>
      <c r="H376" s="33"/>
      <c r="I376" s="33" t="str">
        <f t="shared" si="10"/>
        <v/>
      </c>
      <c r="J376" s="33" t="str">
        <f>IF(A376="","",SUMIFS(PAYMENTS!$F:$F,PAYMENTS!$B:$B,A376))</f>
        <v/>
      </c>
      <c r="K376" s="68" t="str">
        <f t="shared" si="11"/>
        <v/>
      </c>
      <c r="L376" s="30"/>
    </row>
    <row r="377" spans="1:12" x14ac:dyDescent="0.25">
      <c r="A377" s="30"/>
      <c r="B377" s="30"/>
      <c r="C377" s="30"/>
      <c r="D377" s="31"/>
      <c r="E377" s="69"/>
      <c r="F377" s="40"/>
      <c r="G377" s="70"/>
      <c r="H377" s="33"/>
      <c r="I377" s="33" t="str">
        <f t="shared" si="10"/>
        <v/>
      </c>
      <c r="J377" s="33" t="str">
        <f>IF(A377="","",SUMIFS(PAYMENTS!$F:$F,PAYMENTS!$B:$B,A377))</f>
        <v/>
      </c>
      <c r="K377" s="68" t="str">
        <f t="shared" si="11"/>
        <v/>
      </c>
      <c r="L377" s="30"/>
    </row>
    <row r="378" spans="1:12" x14ac:dyDescent="0.25">
      <c r="A378" s="30"/>
      <c r="B378" s="30"/>
      <c r="C378" s="30"/>
      <c r="D378" s="31"/>
      <c r="E378" s="69"/>
      <c r="F378" s="40"/>
      <c r="G378" s="70"/>
      <c r="H378" s="33"/>
      <c r="I378" s="33" t="str">
        <f t="shared" si="10"/>
        <v/>
      </c>
      <c r="J378" s="33" t="str">
        <f>IF(A378="","",SUMIFS(PAYMENTS!$F:$F,PAYMENTS!$B:$B,A378))</f>
        <v/>
      </c>
      <c r="K378" s="68" t="str">
        <f t="shared" si="11"/>
        <v/>
      </c>
      <c r="L378" s="30"/>
    </row>
    <row r="379" spans="1:12" x14ac:dyDescent="0.25">
      <c r="A379" s="30"/>
      <c r="B379" s="30"/>
      <c r="C379" s="30"/>
      <c r="D379" s="31"/>
      <c r="E379" s="69"/>
      <c r="F379" s="40"/>
      <c r="G379" s="70"/>
      <c r="H379" s="33"/>
      <c r="I379" s="33" t="str">
        <f t="shared" si="10"/>
        <v/>
      </c>
      <c r="J379" s="33" t="str">
        <f>IF(A379="","",SUMIFS(PAYMENTS!$F:$F,PAYMENTS!$B:$B,A379))</f>
        <v/>
      </c>
      <c r="K379" s="68" t="str">
        <f t="shared" si="11"/>
        <v/>
      </c>
      <c r="L379" s="30"/>
    </row>
    <row r="380" spans="1:12" x14ac:dyDescent="0.25">
      <c r="A380" s="30"/>
      <c r="B380" s="30"/>
      <c r="C380" s="30"/>
      <c r="D380" s="31"/>
      <c r="E380" s="69"/>
      <c r="F380" s="40"/>
      <c r="G380" s="70"/>
      <c r="H380" s="33"/>
      <c r="I380" s="33" t="str">
        <f t="shared" si="10"/>
        <v/>
      </c>
      <c r="J380" s="33" t="str">
        <f>IF(A380="","",SUMIFS(PAYMENTS!$F:$F,PAYMENTS!$B:$B,A380))</f>
        <v/>
      </c>
      <c r="K380" s="68" t="str">
        <f t="shared" si="11"/>
        <v/>
      </c>
      <c r="L380" s="30"/>
    </row>
    <row r="381" spans="1:12" x14ac:dyDescent="0.25">
      <c r="A381" s="30"/>
      <c r="B381" s="30"/>
      <c r="C381" s="30"/>
      <c r="D381" s="31"/>
      <c r="E381" s="69"/>
      <c r="F381" s="40"/>
      <c r="G381" s="70"/>
      <c r="H381" s="33"/>
      <c r="I381" s="33" t="str">
        <f t="shared" si="10"/>
        <v/>
      </c>
      <c r="J381" s="33" t="str">
        <f>IF(A381="","",SUMIFS(PAYMENTS!$F:$F,PAYMENTS!$B:$B,A381))</f>
        <v/>
      </c>
      <c r="K381" s="68" t="str">
        <f t="shared" si="11"/>
        <v/>
      </c>
      <c r="L381" s="30"/>
    </row>
    <row r="382" spans="1:12" x14ac:dyDescent="0.25">
      <c r="A382" s="30"/>
      <c r="B382" s="30"/>
      <c r="C382" s="30"/>
      <c r="D382" s="31"/>
      <c r="E382" s="69"/>
      <c r="F382" s="40"/>
      <c r="G382" s="70"/>
      <c r="H382" s="33"/>
      <c r="I382" s="33" t="str">
        <f t="shared" si="10"/>
        <v/>
      </c>
      <c r="J382" s="33" t="str">
        <f>IF(A382="","",SUMIFS(PAYMENTS!$F:$F,PAYMENTS!$B:$B,A382))</f>
        <v/>
      </c>
      <c r="K382" s="68" t="str">
        <f t="shared" si="11"/>
        <v/>
      </c>
      <c r="L382" s="30"/>
    </row>
    <row r="383" spans="1:12" x14ac:dyDescent="0.25">
      <c r="A383" s="30"/>
      <c r="B383" s="30"/>
      <c r="C383" s="30"/>
      <c r="D383" s="31"/>
      <c r="E383" s="69"/>
      <c r="F383" s="40"/>
      <c r="G383" s="70"/>
      <c r="H383" s="33"/>
      <c r="I383" s="33" t="str">
        <f t="shared" si="10"/>
        <v/>
      </c>
      <c r="J383" s="33" t="str">
        <f>IF(A383="","",SUMIFS(PAYMENTS!$F:$F,PAYMENTS!$B:$B,A383))</f>
        <v/>
      </c>
      <c r="K383" s="68" t="str">
        <f t="shared" si="11"/>
        <v/>
      </c>
      <c r="L383" s="30"/>
    </row>
    <row r="384" spans="1:12" x14ac:dyDescent="0.25">
      <c r="A384" s="30"/>
      <c r="B384" s="30"/>
      <c r="C384" s="30"/>
      <c r="D384" s="31"/>
      <c r="E384" s="69"/>
      <c r="F384" s="40"/>
      <c r="G384" s="70"/>
      <c r="H384" s="33"/>
      <c r="I384" s="33" t="str">
        <f t="shared" si="10"/>
        <v/>
      </c>
      <c r="J384" s="33" t="str">
        <f>IF(A384="","",SUMIFS(PAYMENTS!$F:$F,PAYMENTS!$B:$B,A384))</f>
        <v/>
      </c>
      <c r="K384" s="68" t="str">
        <f t="shared" si="11"/>
        <v/>
      </c>
      <c r="L384" s="30"/>
    </row>
    <row r="385" spans="1:12" x14ac:dyDescent="0.25">
      <c r="A385" s="30"/>
      <c r="B385" s="30"/>
      <c r="C385" s="30"/>
      <c r="D385" s="31"/>
      <c r="E385" s="69"/>
      <c r="F385" s="40"/>
      <c r="G385" s="70"/>
      <c r="H385" s="33"/>
      <c r="I385" s="33" t="str">
        <f t="shared" si="10"/>
        <v/>
      </c>
      <c r="J385" s="33" t="str">
        <f>IF(A385="","",SUMIFS(PAYMENTS!$F:$F,PAYMENTS!$B:$B,A385))</f>
        <v/>
      </c>
      <c r="K385" s="68" t="str">
        <f t="shared" si="11"/>
        <v/>
      </c>
      <c r="L385" s="30"/>
    </row>
    <row r="386" spans="1:12" x14ac:dyDescent="0.25">
      <c r="A386" s="30"/>
      <c r="B386" s="30"/>
      <c r="C386" s="30"/>
      <c r="D386" s="31"/>
      <c r="E386" s="69"/>
      <c r="F386" s="40"/>
      <c r="G386" s="70"/>
      <c r="H386" s="33"/>
      <c r="I386" s="33" t="str">
        <f t="shared" ref="I386:I449" si="12">IF(A386="","",G386+H386)</f>
        <v/>
      </c>
      <c r="J386" s="33" t="str">
        <f>IF(A386="","",SUMIFS(PAYMENTS!$F:$F,PAYMENTS!$B:$B,A386))</f>
        <v/>
      </c>
      <c r="K386" s="68" t="str">
        <f t="shared" ref="K386:K449" si="13">IF(A386="","",MAX(0,I386-J386))</f>
        <v/>
      </c>
      <c r="L386" s="30"/>
    </row>
    <row r="387" spans="1:12" x14ac:dyDescent="0.25">
      <c r="A387" s="30"/>
      <c r="B387" s="30"/>
      <c r="C387" s="30"/>
      <c r="D387" s="31"/>
      <c r="E387" s="69"/>
      <c r="F387" s="40"/>
      <c r="G387" s="70"/>
      <c r="H387" s="33"/>
      <c r="I387" s="33" t="str">
        <f t="shared" si="12"/>
        <v/>
      </c>
      <c r="J387" s="33" t="str">
        <f>IF(A387="","",SUMIFS(PAYMENTS!$F:$F,PAYMENTS!$B:$B,A387))</f>
        <v/>
      </c>
      <c r="K387" s="68" t="str">
        <f t="shared" si="13"/>
        <v/>
      </c>
      <c r="L387" s="30"/>
    </row>
    <row r="388" spans="1:12" x14ac:dyDescent="0.25">
      <c r="A388" s="30"/>
      <c r="B388" s="30"/>
      <c r="C388" s="30"/>
      <c r="D388" s="31"/>
      <c r="E388" s="69"/>
      <c r="F388" s="40"/>
      <c r="G388" s="70"/>
      <c r="H388" s="33"/>
      <c r="I388" s="33" t="str">
        <f t="shared" si="12"/>
        <v/>
      </c>
      <c r="J388" s="33" t="str">
        <f>IF(A388="","",SUMIFS(PAYMENTS!$F:$F,PAYMENTS!$B:$B,A388))</f>
        <v/>
      </c>
      <c r="K388" s="68" t="str">
        <f t="shared" si="13"/>
        <v/>
      </c>
      <c r="L388" s="30"/>
    </row>
    <row r="389" spans="1:12" x14ac:dyDescent="0.25">
      <c r="A389" s="30"/>
      <c r="B389" s="30"/>
      <c r="C389" s="30"/>
      <c r="D389" s="31"/>
      <c r="E389" s="69"/>
      <c r="F389" s="40"/>
      <c r="G389" s="70"/>
      <c r="H389" s="33"/>
      <c r="I389" s="33" t="str">
        <f t="shared" si="12"/>
        <v/>
      </c>
      <c r="J389" s="33" t="str">
        <f>IF(A389="","",SUMIFS(PAYMENTS!$F:$F,PAYMENTS!$B:$B,A389))</f>
        <v/>
      </c>
      <c r="K389" s="68" t="str">
        <f t="shared" si="13"/>
        <v/>
      </c>
      <c r="L389" s="30"/>
    </row>
    <row r="390" spans="1:12" x14ac:dyDescent="0.25">
      <c r="A390" s="30"/>
      <c r="B390" s="30"/>
      <c r="C390" s="30"/>
      <c r="D390" s="31"/>
      <c r="E390" s="69"/>
      <c r="F390" s="40"/>
      <c r="G390" s="70"/>
      <c r="H390" s="33"/>
      <c r="I390" s="33" t="str">
        <f t="shared" si="12"/>
        <v/>
      </c>
      <c r="J390" s="33" t="str">
        <f>IF(A390="","",SUMIFS(PAYMENTS!$F:$F,PAYMENTS!$B:$B,A390))</f>
        <v/>
      </c>
      <c r="K390" s="68" t="str">
        <f t="shared" si="13"/>
        <v/>
      </c>
      <c r="L390" s="30"/>
    </row>
    <row r="391" spans="1:12" x14ac:dyDescent="0.25">
      <c r="A391" s="30"/>
      <c r="B391" s="30"/>
      <c r="C391" s="30"/>
      <c r="D391" s="31"/>
      <c r="E391" s="69"/>
      <c r="F391" s="40"/>
      <c r="G391" s="70"/>
      <c r="H391" s="33"/>
      <c r="I391" s="33" t="str">
        <f t="shared" si="12"/>
        <v/>
      </c>
      <c r="J391" s="33" t="str">
        <f>IF(A391="","",SUMIFS(PAYMENTS!$F:$F,PAYMENTS!$B:$B,A391))</f>
        <v/>
      </c>
      <c r="K391" s="68" t="str">
        <f t="shared" si="13"/>
        <v/>
      </c>
      <c r="L391" s="30"/>
    </row>
    <row r="392" spans="1:12" x14ac:dyDescent="0.25">
      <c r="A392" s="30"/>
      <c r="B392" s="30"/>
      <c r="C392" s="30"/>
      <c r="D392" s="31"/>
      <c r="E392" s="69"/>
      <c r="F392" s="40"/>
      <c r="G392" s="70"/>
      <c r="H392" s="33"/>
      <c r="I392" s="33" t="str">
        <f t="shared" si="12"/>
        <v/>
      </c>
      <c r="J392" s="33" t="str">
        <f>IF(A392="","",SUMIFS(PAYMENTS!$F:$F,PAYMENTS!$B:$B,A392))</f>
        <v/>
      </c>
      <c r="K392" s="68" t="str">
        <f t="shared" si="13"/>
        <v/>
      </c>
      <c r="L392" s="30"/>
    </row>
    <row r="393" spans="1:12" x14ac:dyDescent="0.25">
      <c r="A393" s="30"/>
      <c r="B393" s="30"/>
      <c r="C393" s="30"/>
      <c r="D393" s="31"/>
      <c r="E393" s="69"/>
      <c r="F393" s="40"/>
      <c r="G393" s="70"/>
      <c r="H393" s="33"/>
      <c r="I393" s="33" t="str">
        <f t="shared" si="12"/>
        <v/>
      </c>
      <c r="J393" s="33" t="str">
        <f>IF(A393="","",SUMIFS(PAYMENTS!$F:$F,PAYMENTS!$B:$B,A393))</f>
        <v/>
      </c>
      <c r="K393" s="68" t="str">
        <f t="shared" si="13"/>
        <v/>
      </c>
      <c r="L393" s="30"/>
    </row>
    <row r="394" spans="1:12" x14ac:dyDescent="0.25">
      <c r="A394" s="30"/>
      <c r="B394" s="30"/>
      <c r="C394" s="30"/>
      <c r="D394" s="31"/>
      <c r="E394" s="69"/>
      <c r="F394" s="40"/>
      <c r="G394" s="70"/>
      <c r="H394" s="33"/>
      <c r="I394" s="33" t="str">
        <f t="shared" si="12"/>
        <v/>
      </c>
      <c r="J394" s="33" t="str">
        <f>IF(A394="","",SUMIFS(PAYMENTS!$F:$F,PAYMENTS!$B:$B,A394))</f>
        <v/>
      </c>
      <c r="K394" s="68" t="str">
        <f t="shared" si="13"/>
        <v/>
      </c>
      <c r="L394" s="30"/>
    </row>
    <row r="395" spans="1:12" x14ac:dyDescent="0.25">
      <c r="A395" s="30"/>
      <c r="B395" s="30"/>
      <c r="C395" s="30"/>
      <c r="D395" s="31"/>
      <c r="E395" s="69"/>
      <c r="F395" s="40"/>
      <c r="G395" s="70"/>
      <c r="H395" s="33"/>
      <c r="I395" s="33" t="str">
        <f t="shared" si="12"/>
        <v/>
      </c>
      <c r="J395" s="33" t="str">
        <f>IF(A395="","",SUMIFS(PAYMENTS!$F:$F,PAYMENTS!$B:$B,A395))</f>
        <v/>
      </c>
      <c r="K395" s="68" t="str">
        <f t="shared" si="13"/>
        <v/>
      </c>
      <c r="L395" s="30"/>
    </row>
    <row r="396" spans="1:12" x14ac:dyDescent="0.25">
      <c r="A396" s="30"/>
      <c r="B396" s="30"/>
      <c r="C396" s="30"/>
      <c r="D396" s="31"/>
      <c r="E396" s="69"/>
      <c r="F396" s="40"/>
      <c r="G396" s="70"/>
      <c r="H396" s="33"/>
      <c r="I396" s="33" t="str">
        <f t="shared" si="12"/>
        <v/>
      </c>
      <c r="J396" s="33" t="str">
        <f>IF(A396="","",SUMIFS(PAYMENTS!$F:$F,PAYMENTS!$B:$B,A396))</f>
        <v/>
      </c>
      <c r="K396" s="68" t="str">
        <f t="shared" si="13"/>
        <v/>
      </c>
      <c r="L396" s="30"/>
    </row>
    <row r="397" spans="1:12" x14ac:dyDescent="0.25">
      <c r="A397" s="30"/>
      <c r="B397" s="30"/>
      <c r="C397" s="30"/>
      <c r="D397" s="31"/>
      <c r="E397" s="69"/>
      <c r="F397" s="40"/>
      <c r="G397" s="70"/>
      <c r="H397" s="33"/>
      <c r="I397" s="33" t="str">
        <f t="shared" si="12"/>
        <v/>
      </c>
      <c r="J397" s="33" t="str">
        <f>IF(A397="","",SUMIFS(PAYMENTS!$F:$F,PAYMENTS!$B:$B,A397))</f>
        <v/>
      </c>
      <c r="K397" s="68" t="str">
        <f t="shared" si="13"/>
        <v/>
      </c>
      <c r="L397" s="30"/>
    </row>
    <row r="398" spans="1:12" x14ac:dyDescent="0.25">
      <c r="A398" s="30"/>
      <c r="B398" s="30"/>
      <c r="C398" s="30"/>
      <c r="D398" s="31"/>
      <c r="E398" s="69"/>
      <c r="F398" s="40"/>
      <c r="G398" s="70"/>
      <c r="H398" s="33"/>
      <c r="I398" s="33" t="str">
        <f t="shared" si="12"/>
        <v/>
      </c>
      <c r="J398" s="33" t="str">
        <f>IF(A398="","",SUMIFS(PAYMENTS!$F:$F,PAYMENTS!$B:$B,A398))</f>
        <v/>
      </c>
      <c r="K398" s="68" t="str">
        <f t="shared" si="13"/>
        <v/>
      </c>
      <c r="L398" s="30"/>
    </row>
    <row r="399" spans="1:12" x14ac:dyDescent="0.25">
      <c r="A399" s="30"/>
      <c r="B399" s="30"/>
      <c r="C399" s="30"/>
      <c r="D399" s="31"/>
      <c r="E399" s="69"/>
      <c r="F399" s="40"/>
      <c r="G399" s="70"/>
      <c r="H399" s="33"/>
      <c r="I399" s="33" t="str">
        <f t="shared" si="12"/>
        <v/>
      </c>
      <c r="J399" s="33" t="str">
        <f>IF(A399="","",SUMIFS(PAYMENTS!$F:$F,PAYMENTS!$B:$B,A399))</f>
        <v/>
      </c>
      <c r="K399" s="68" t="str">
        <f t="shared" si="13"/>
        <v/>
      </c>
      <c r="L399" s="30"/>
    </row>
    <row r="400" spans="1:12" x14ac:dyDescent="0.25">
      <c r="A400" s="30"/>
      <c r="B400" s="30"/>
      <c r="C400" s="30"/>
      <c r="D400" s="31"/>
      <c r="E400" s="69"/>
      <c r="F400" s="40"/>
      <c r="G400" s="70"/>
      <c r="H400" s="33"/>
      <c r="I400" s="33" t="str">
        <f t="shared" si="12"/>
        <v/>
      </c>
      <c r="J400" s="33" t="str">
        <f>IF(A400="","",SUMIFS(PAYMENTS!$F:$F,PAYMENTS!$B:$B,A400))</f>
        <v/>
      </c>
      <c r="K400" s="68" t="str">
        <f t="shared" si="13"/>
        <v/>
      </c>
      <c r="L400" s="30"/>
    </row>
    <row r="401" spans="1:12" x14ac:dyDescent="0.25">
      <c r="A401" s="30"/>
      <c r="B401" s="30"/>
      <c r="C401" s="30"/>
      <c r="D401" s="31"/>
      <c r="E401" s="69"/>
      <c r="F401" s="40"/>
      <c r="G401" s="70"/>
      <c r="H401" s="33"/>
      <c r="I401" s="33" t="str">
        <f t="shared" si="12"/>
        <v/>
      </c>
      <c r="J401" s="33" t="str">
        <f>IF(A401="","",SUMIFS(PAYMENTS!$F:$F,PAYMENTS!$B:$B,A401))</f>
        <v/>
      </c>
      <c r="K401" s="68" t="str">
        <f t="shared" si="13"/>
        <v/>
      </c>
      <c r="L401" s="30"/>
    </row>
    <row r="402" spans="1:12" x14ac:dyDescent="0.25">
      <c r="A402" s="30"/>
      <c r="B402" s="30"/>
      <c r="C402" s="30"/>
      <c r="D402" s="31"/>
      <c r="E402" s="69"/>
      <c r="F402" s="40"/>
      <c r="G402" s="70"/>
      <c r="H402" s="33"/>
      <c r="I402" s="33" t="str">
        <f t="shared" si="12"/>
        <v/>
      </c>
      <c r="J402" s="33" t="str">
        <f>IF(A402="","",SUMIFS(PAYMENTS!$F:$F,PAYMENTS!$B:$B,A402))</f>
        <v/>
      </c>
      <c r="K402" s="68" t="str">
        <f t="shared" si="13"/>
        <v/>
      </c>
      <c r="L402" s="30"/>
    </row>
    <row r="403" spans="1:12" x14ac:dyDescent="0.25">
      <c r="A403" s="30"/>
      <c r="B403" s="30"/>
      <c r="C403" s="30"/>
      <c r="D403" s="31"/>
      <c r="E403" s="69"/>
      <c r="F403" s="40"/>
      <c r="G403" s="70"/>
      <c r="H403" s="33"/>
      <c r="I403" s="33" t="str">
        <f t="shared" si="12"/>
        <v/>
      </c>
      <c r="J403" s="33" t="str">
        <f>IF(A403="","",SUMIFS(PAYMENTS!$F:$F,PAYMENTS!$B:$B,A403))</f>
        <v/>
      </c>
      <c r="K403" s="68" t="str">
        <f t="shared" si="13"/>
        <v/>
      </c>
      <c r="L403" s="30"/>
    </row>
    <row r="404" spans="1:12" x14ac:dyDescent="0.25">
      <c r="A404" s="30"/>
      <c r="B404" s="30"/>
      <c r="C404" s="30"/>
      <c r="D404" s="31"/>
      <c r="E404" s="69"/>
      <c r="F404" s="40"/>
      <c r="G404" s="70"/>
      <c r="H404" s="33"/>
      <c r="I404" s="33" t="str">
        <f t="shared" si="12"/>
        <v/>
      </c>
      <c r="J404" s="33" t="str">
        <f>IF(A404="","",SUMIFS(PAYMENTS!$F:$F,PAYMENTS!$B:$B,A404))</f>
        <v/>
      </c>
      <c r="K404" s="68" t="str">
        <f t="shared" si="13"/>
        <v/>
      </c>
      <c r="L404" s="30"/>
    </row>
    <row r="405" spans="1:12" x14ac:dyDescent="0.25">
      <c r="A405" s="30"/>
      <c r="B405" s="30"/>
      <c r="C405" s="30"/>
      <c r="D405" s="31"/>
      <c r="E405" s="69"/>
      <c r="F405" s="40"/>
      <c r="G405" s="70"/>
      <c r="H405" s="33"/>
      <c r="I405" s="33" t="str">
        <f t="shared" si="12"/>
        <v/>
      </c>
      <c r="J405" s="33" t="str">
        <f>IF(A405="","",SUMIFS(PAYMENTS!$F:$F,PAYMENTS!$B:$B,A405))</f>
        <v/>
      </c>
      <c r="K405" s="68" t="str">
        <f t="shared" si="13"/>
        <v/>
      </c>
      <c r="L405" s="30"/>
    </row>
    <row r="406" spans="1:12" x14ac:dyDescent="0.25">
      <c r="A406" s="30"/>
      <c r="B406" s="30"/>
      <c r="C406" s="30"/>
      <c r="D406" s="31"/>
      <c r="E406" s="69"/>
      <c r="F406" s="40"/>
      <c r="G406" s="70"/>
      <c r="H406" s="33"/>
      <c r="I406" s="33" t="str">
        <f t="shared" si="12"/>
        <v/>
      </c>
      <c r="J406" s="33" t="str">
        <f>IF(A406="","",SUMIFS(PAYMENTS!$F:$F,PAYMENTS!$B:$B,A406))</f>
        <v/>
      </c>
      <c r="K406" s="68" t="str">
        <f t="shared" si="13"/>
        <v/>
      </c>
      <c r="L406" s="30"/>
    </row>
    <row r="407" spans="1:12" x14ac:dyDescent="0.25">
      <c r="A407" s="30"/>
      <c r="B407" s="30"/>
      <c r="C407" s="30"/>
      <c r="D407" s="31"/>
      <c r="E407" s="69"/>
      <c r="F407" s="40"/>
      <c r="G407" s="70"/>
      <c r="H407" s="33"/>
      <c r="I407" s="33" t="str">
        <f t="shared" si="12"/>
        <v/>
      </c>
      <c r="J407" s="33" t="str">
        <f>IF(A407="","",SUMIFS(PAYMENTS!$F:$F,PAYMENTS!$B:$B,A407))</f>
        <v/>
      </c>
      <c r="K407" s="68" t="str">
        <f t="shared" si="13"/>
        <v/>
      </c>
      <c r="L407" s="30"/>
    </row>
    <row r="408" spans="1:12" x14ac:dyDescent="0.25">
      <c r="A408" s="30"/>
      <c r="B408" s="30"/>
      <c r="C408" s="30"/>
      <c r="D408" s="31"/>
      <c r="E408" s="69"/>
      <c r="F408" s="40"/>
      <c r="G408" s="70"/>
      <c r="H408" s="33"/>
      <c r="I408" s="33" t="str">
        <f t="shared" si="12"/>
        <v/>
      </c>
      <c r="J408" s="33" t="str">
        <f>IF(A408="","",SUMIFS(PAYMENTS!$F:$F,PAYMENTS!$B:$B,A408))</f>
        <v/>
      </c>
      <c r="K408" s="68" t="str">
        <f t="shared" si="13"/>
        <v/>
      </c>
      <c r="L408" s="30"/>
    </row>
    <row r="409" spans="1:12" x14ac:dyDescent="0.25">
      <c r="A409" s="30"/>
      <c r="B409" s="30"/>
      <c r="C409" s="30"/>
      <c r="D409" s="31"/>
      <c r="E409" s="69"/>
      <c r="F409" s="40"/>
      <c r="G409" s="70"/>
      <c r="H409" s="33"/>
      <c r="I409" s="33" t="str">
        <f t="shared" si="12"/>
        <v/>
      </c>
      <c r="J409" s="33" t="str">
        <f>IF(A409="","",SUMIFS(PAYMENTS!$F:$F,PAYMENTS!$B:$B,A409))</f>
        <v/>
      </c>
      <c r="K409" s="68" t="str">
        <f t="shared" si="13"/>
        <v/>
      </c>
      <c r="L409" s="30"/>
    </row>
    <row r="410" spans="1:12" x14ac:dyDescent="0.25">
      <c r="A410" s="30"/>
      <c r="B410" s="30"/>
      <c r="C410" s="30"/>
      <c r="D410" s="31"/>
      <c r="E410" s="69"/>
      <c r="F410" s="40"/>
      <c r="G410" s="70"/>
      <c r="H410" s="33"/>
      <c r="I410" s="33" t="str">
        <f t="shared" si="12"/>
        <v/>
      </c>
      <c r="J410" s="33" t="str">
        <f>IF(A410="","",SUMIFS(PAYMENTS!$F:$F,PAYMENTS!$B:$B,A410))</f>
        <v/>
      </c>
      <c r="K410" s="68" t="str">
        <f t="shared" si="13"/>
        <v/>
      </c>
      <c r="L410" s="30"/>
    </row>
    <row r="411" spans="1:12" x14ac:dyDescent="0.25">
      <c r="A411" s="30"/>
      <c r="B411" s="30"/>
      <c r="C411" s="30"/>
      <c r="D411" s="31"/>
      <c r="E411" s="69"/>
      <c r="F411" s="40"/>
      <c r="G411" s="70"/>
      <c r="H411" s="33"/>
      <c r="I411" s="33" t="str">
        <f t="shared" si="12"/>
        <v/>
      </c>
      <c r="J411" s="33" t="str">
        <f>IF(A411="","",SUMIFS(PAYMENTS!$F:$F,PAYMENTS!$B:$B,A411))</f>
        <v/>
      </c>
      <c r="K411" s="68" t="str">
        <f t="shared" si="13"/>
        <v/>
      </c>
      <c r="L411" s="30"/>
    </row>
    <row r="412" spans="1:12" x14ac:dyDescent="0.25">
      <c r="A412" s="30"/>
      <c r="B412" s="30"/>
      <c r="C412" s="30"/>
      <c r="D412" s="31"/>
      <c r="E412" s="69"/>
      <c r="F412" s="40"/>
      <c r="G412" s="70"/>
      <c r="H412" s="33"/>
      <c r="I412" s="33" t="str">
        <f t="shared" si="12"/>
        <v/>
      </c>
      <c r="J412" s="33" t="str">
        <f>IF(A412="","",SUMIFS(PAYMENTS!$F:$F,PAYMENTS!$B:$B,A412))</f>
        <v/>
      </c>
      <c r="K412" s="68" t="str">
        <f t="shared" si="13"/>
        <v/>
      </c>
      <c r="L412" s="30"/>
    </row>
    <row r="413" spans="1:12" x14ac:dyDescent="0.25">
      <c r="A413" s="30"/>
      <c r="B413" s="30"/>
      <c r="C413" s="30"/>
      <c r="D413" s="31"/>
      <c r="E413" s="69"/>
      <c r="F413" s="40"/>
      <c r="G413" s="70"/>
      <c r="H413" s="33"/>
      <c r="I413" s="33" t="str">
        <f t="shared" si="12"/>
        <v/>
      </c>
      <c r="J413" s="33" t="str">
        <f>IF(A413="","",SUMIFS(PAYMENTS!$F:$F,PAYMENTS!$B:$B,A413))</f>
        <v/>
      </c>
      <c r="K413" s="68" t="str">
        <f t="shared" si="13"/>
        <v/>
      </c>
      <c r="L413" s="30"/>
    </row>
    <row r="414" spans="1:12" x14ac:dyDescent="0.25">
      <c r="A414" s="30"/>
      <c r="B414" s="30"/>
      <c r="C414" s="30"/>
      <c r="D414" s="31"/>
      <c r="E414" s="69"/>
      <c r="F414" s="40"/>
      <c r="G414" s="70"/>
      <c r="H414" s="33"/>
      <c r="I414" s="33" t="str">
        <f t="shared" si="12"/>
        <v/>
      </c>
      <c r="J414" s="33" t="str">
        <f>IF(A414="","",SUMIFS(PAYMENTS!$F:$F,PAYMENTS!$B:$B,A414))</f>
        <v/>
      </c>
      <c r="K414" s="68" t="str">
        <f t="shared" si="13"/>
        <v/>
      </c>
      <c r="L414" s="30"/>
    </row>
    <row r="415" spans="1:12" x14ac:dyDescent="0.25">
      <c r="A415" s="30"/>
      <c r="B415" s="30"/>
      <c r="C415" s="30"/>
      <c r="D415" s="31"/>
      <c r="E415" s="69"/>
      <c r="F415" s="40"/>
      <c r="G415" s="70"/>
      <c r="H415" s="33"/>
      <c r="I415" s="33" t="str">
        <f t="shared" si="12"/>
        <v/>
      </c>
      <c r="J415" s="33" t="str">
        <f>IF(A415="","",SUMIFS(PAYMENTS!$F:$F,PAYMENTS!$B:$B,A415))</f>
        <v/>
      </c>
      <c r="K415" s="68" t="str">
        <f t="shared" si="13"/>
        <v/>
      </c>
      <c r="L415" s="30"/>
    </row>
    <row r="416" spans="1:12" x14ac:dyDescent="0.25">
      <c r="A416" s="30"/>
      <c r="B416" s="30"/>
      <c r="C416" s="30"/>
      <c r="D416" s="31"/>
      <c r="E416" s="69"/>
      <c r="F416" s="40"/>
      <c r="G416" s="70"/>
      <c r="H416" s="33"/>
      <c r="I416" s="33" t="str">
        <f t="shared" si="12"/>
        <v/>
      </c>
      <c r="J416" s="33" t="str">
        <f>IF(A416="","",SUMIFS(PAYMENTS!$F:$F,PAYMENTS!$B:$B,A416))</f>
        <v/>
      </c>
      <c r="K416" s="68" t="str">
        <f t="shared" si="13"/>
        <v/>
      </c>
      <c r="L416" s="30"/>
    </row>
    <row r="417" spans="1:12" x14ac:dyDescent="0.25">
      <c r="A417" s="30"/>
      <c r="B417" s="30"/>
      <c r="C417" s="30"/>
      <c r="D417" s="31"/>
      <c r="E417" s="69"/>
      <c r="F417" s="40"/>
      <c r="G417" s="70"/>
      <c r="H417" s="33"/>
      <c r="I417" s="33" t="str">
        <f t="shared" si="12"/>
        <v/>
      </c>
      <c r="J417" s="33" t="str">
        <f>IF(A417="","",SUMIFS(PAYMENTS!$F:$F,PAYMENTS!$B:$B,A417))</f>
        <v/>
      </c>
      <c r="K417" s="68" t="str">
        <f t="shared" si="13"/>
        <v/>
      </c>
      <c r="L417" s="30"/>
    </row>
    <row r="418" spans="1:12" x14ac:dyDescent="0.25">
      <c r="A418" s="30"/>
      <c r="B418" s="30"/>
      <c r="C418" s="30"/>
      <c r="D418" s="31"/>
      <c r="E418" s="69"/>
      <c r="F418" s="40"/>
      <c r="G418" s="70"/>
      <c r="H418" s="33"/>
      <c r="I418" s="33" t="str">
        <f t="shared" si="12"/>
        <v/>
      </c>
      <c r="J418" s="33" t="str">
        <f>IF(A418="","",SUMIFS(PAYMENTS!$F:$F,PAYMENTS!$B:$B,A418))</f>
        <v/>
      </c>
      <c r="K418" s="68" t="str">
        <f t="shared" si="13"/>
        <v/>
      </c>
      <c r="L418" s="30"/>
    </row>
    <row r="419" spans="1:12" x14ac:dyDescent="0.25">
      <c r="A419" s="30"/>
      <c r="B419" s="30"/>
      <c r="C419" s="30"/>
      <c r="D419" s="31"/>
      <c r="E419" s="69"/>
      <c r="F419" s="40"/>
      <c r="G419" s="70"/>
      <c r="H419" s="33"/>
      <c r="I419" s="33" t="str">
        <f t="shared" si="12"/>
        <v/>
      </c>
      <c r="J419" s="33" t="str">
        <f>IF(A419="","",SUMIFS(PAYMENTS!$F:$F,PAYMENTS!$B:$B,A419))</f>
        <v/>
      </c>
      <c r="K419" s="68" t="str">
        <f t="shared" si="13"/>
        <v/>
      </c>
      <c r="L419" s="30"/>
    </row>
    <row r="420" spans="1:12" x14ac:dyDescent="0.25">
      <c r="A420" s="30"/>
      <c r="B420" s="30"/>
      <c r="C420" s="30"/>
      <c r="D420" s="31"/>
      <c r="E420" s="69"/>
      <c r="F420" s="40"/>
      <c r="G420" s="70"/>
      <c r="H420" s="33"/>
      <c r="I420" s="33" t="str">
        <f t="shared" si="12"/>
        <v/>
      </c>
      <c r="J420" s="33" t="str">
        <f>IF(A420="","",SUMIFS(PAYMENTS!$F:$F,PAYMENTS!$B:$B,A420))</f>
        <v/>
      </c>
      <c r="K420" s="68" t="str">
        <f t="shared" si="13"/>
        <v/>
      </c>
      <c r="L420" s="30"/>
    </row>
    <row r="421" spans="1:12" x14ac:dyDescent="0.25">
      <c r="A421" s="30"/>
      <c r="B421" s="30"/>
      <c r="C421" s="30"/>
      <c r="D421" s="31"/>
      <c r="E421" s="69"/>
      <c r="F421" s="40"/>
      <c r="G421" s="70"/>
      <c r="H421" s="33"/>
      <c r="I421" s="33" t="str">
        <f t="shared" si="12"/>
        <v/>
      </c>
      <c r="J421" s="33" t="str">
        <f>IF(A421="","",SUMIFS(PAYMENTS!$F:$F,PAYMENTS!$B:$B,A421))</f>
        <v/>
      </c>
      <c r="K421" s="68" t="str">
        <f t="shared" si="13"/>
        <v/>
      </c>
      <c r="L421" s="30"/>
    </row>
    <row r="422" spans="1:12" x14ac:dyDescent="0.25">
      <c r="A422" s="30"/>
      <c r="B422" s="30"/>
      <c r="C422" s="30"/>
      <c r="D422" s="31"/>
      <c r="E422" s="69"/>
      <c r="F422" s="40"/>
      <c r="G422" s="70"/>
      <c r="H422" s="33"/>
      <c r="I422" s="33" t="str">
        <f t="shared" si="12"/>
        <v/>
      </c>
      <c r="J422" s="33" t="str">
        <f>IF(A422="","",SUMIFS(PAYMENTS!$F:$F,PAYMENTS!$B:$B,A422))</f>
        <v/>
      </c>
      <c r="K422" s="68" t="str">
        <f t="shared" si="13"/>
        <v/>
      </c>
      <c r="L422" s="30"/>
    </row>
    <row r="423" spans="1:12" x14ac:dyDescent="0.25">
      <c r="A423" s="30"/>
      <c r="B423" s="30"/>
      <c r="C423" s="30"/>
      <c r="D423" s="31"/>
      <c r="E423" s="69"/>
      <c r="F423" s="40"/>
      <c r="G423" s="70"/>
      <c r="H423" s="33"/>
      <c r="I423" s="33" t="str">
        <f t="shared" si="12"/>
        <v/>
      </c>
      <c r="J423" s="33" t="str">
        <f>IF(A423="","",SUMIFS(PAYMENTS!$F:$F,PAYMENTS!$B:$B,A423))</f>
        <v/>
      </c>
      <c r="K423" s="68" t="str">
        <f t="shared" si="13"/>
        <v/>
      </c>
      <c r="L423" s="30"/>
    </row>
    <row r="424" spans="1:12" x14ac:dyDescent="0.25">
      <c r="A424" s="30"/>
      <c r="B424" s="30"/>
      <c r="C424" s="30"/>
      <c r="D424" s="31"/>
      <c r="E424" s="69"/>
      <c r="F424" s="40"/>
      <c r="G424" s="70"/>
      <c r="H424" s="33"/>
      <c r="I424" s="33" t="str">
        <f t="shared" si="12"/>
        <v/>
      </c>
      <c r="J424" s="33" t="str">
        <f>IF(A424="","",SUMIFS(PAYMENTS!$F:$F,PAYMENTS!$B:$B,A424))</f>
        <v/>
      </c>
      <c r="K424" s="68" t="str">
        <f t="shared" si="13"/>
        <v/>
      </c>
      <c r="L424" s="30"/>
    </row>
    <row r="425" spans="1:12" x14ac:dyDescent="0.25">
      <c r="A425" s="30"/>
      <c r="B425" s="30"/>
      <c r="C425" s="30"/>
      <c r="D425" s="31"/>
      <c r="E425" s="69"/>
      <c r="F425" s="40"/>
      <c r="G425" s="70"/>
      <c r="H425" s="33"/>
      <c r="I425" s="33" t="str">
        <f t="shared" si="12"/>
        <v/>
      </c>
      <c r="J425" s="33" t="str">
        <f>IF(A425="","",SUMIFS(PAYMENTS!$F:$F,PAYMENTS!$B:$B,A425))</f>
        <v/>
      </c>
      <c r="K425" s="68" t="str">
        <f t="shared" si="13"/>
        <v/>
      </c>
      <c r="L425" s="30"/>
    </row>
    <row r="426" spans="1:12" x14ac:dyDescent="0.25">
      <c r="A426" s="30"/>
      <c r="B426" s="30"/>
      <c r="C426" s="30"/>
      <c r="D426" s="31"/>
      <c r="E426" s="69"/>
      <c r="F426" s="40"/>
      <c r="G426" s="70"/>
      <c r="H426" s="33"/>
      <c r="I426" s="33" t="str">
        <f t="shared" si="12"/>
        <v/>
      </c>
      <c r="J426" s="33" t="str">
        <f>IF(A426="","",SUMIFS(PAYMENTS!$F:$F,PAYMENTS!$B:$B,A426))</f>
        <v/>
      </c>
      <c r="K426" s="68" t="str">
        <f t="shared" si="13"/>
        <v/>
      </c>
      <c r="L426" s="30"/>
    </row>
    <row r="427" spans="1:12" x14ac:dyDescent="0.25">
      <c r="A427" s="30"/>
      <c r="B427" s="30"/>
      <c r="C427" s="30"/>
      <c r="D427" s="31"/>
      <c r="E427" s="69"/>
      <c r="F427" s="40"/>
      <c r="G427" s="70"/>
      <c r="H427" s="33"/>
      <c r="I427" s="33" t="str">
        <f t="shared" si="12"/>
        <v/>
      </c>
      <c r="J427" s="33" t="str">
        <f>IF(A427="","",SUMIFS(PAYMENTS!$F:$F,PAYMENTS!$B:$B,A427))</f>
        <v/>
      </c>
      <c r="K427" s="68" t="str">
        <f t="shared" si="13"/>
        <v/>
      </c>
      <c r="L427" s="30"/>
    </row>
    <row r="428" spans="1:12" x14ac:dyDescent="0.25">
      <c r="A428" s="30"/>
      <c r="B428" s="30"/>
      <c r="C428" s="30"/>
      <c r="D428" s="31"/>
      <c r="E428" s="69"/>
      <c r="F428" s="40"/>
      <c r="G428" s="70"/>
      <c r="H428" s="33"/>
      <c r="I428" s="33" t="str">
        <f t="shared" si="12"/>
        <v/>
      </c>
      <c r="J428" s="33" t="str">
        <f>IF(A428="","",SUMIFS(PAYMENTS!$F:$F,PAYMENTS!$B:$B,A428))</f>
        <v/>
      </c>
      <c r="K428" s="68" t="str">
        <f t="shared" si="13"/>
        <v/>
      </c>
      <c r="L428" s="30"/>
    </row>
    <row r="429" spans="1:12" x14ac:dyDescent="0.25">
      <c r="A429" s="30"/>
      <c r="B429" s="30"/>
      <c r="C429" s="30"/>
      <c r="D429" s="31"/>
      <c r="E429" s="69"/>
      <c r="F429" s="40"/>
      <c r="G429" s="70"/>
      <c r="H429" s="33"/>
      <c r="I429" s="33" t="str">
        <f t="shared" si="12"/>
        <v/>
      </c>
      <c r="J429" s="33" t="str">
        <f>IF(A429="","",SUMIFS(PAYMENTS!$F:$F,PAYMENTS!$B:$B,A429))</f>
        <v/>
      </c>
      <c r="K429" s="68" t="str">
        <f t="shared" si="13"/>
        <v/>
      </c>
      <c r="L429" s="30"/>
    </row>
    <row r="430" spans="1:12" x14ac:dyDescent="0.25">
      <c r="A430" s="30"/>
      <c r="B430" s="30"/>
      <c r="C430" s="30"/>
      <c r="D430" s="31"/>
      <c r="E430" s="69"/>
      <c r="F430" s="40"/>
      <c r="G430" s="70"/>
      <c r="H430" s="33"/>
      <c r="I430" s="33" t="str">
        <f t="shared" si="12"/>
        <v/>
      </c>
      <c r="J430" s="33" t="str">
        <f>IF(A430="","",SUMIFS(PAYMENTS!$F:$F,PAYMENTS!$B:$B,A430))</f>
        <v/>
      </c>
      <c r="K430" s="68" t="str">
        <f t="shared" si="13"/>
        <v/>
      </c>
      <c r="L430" s="30"/>
    </row>
    <row r="431" spans="1:12" x14ac:dyDescent="0.25">
      <c r="A431" s="30"/>
      <c r="B431" s="30"/>
      <c r="C431" s="30"/>
      <c r="D431" s="31"/>
      <c r="E431" s="69"/>
      <c r="F431" s="40"/>
      <c r="G431" s="70"/>
      <c r="H431" s="33"/>
      <c r="I431" s="33" t="str">
        <f t="shared" si="12"/>
        <v/>
      </c>
      <c r="J431" s="33" t="str">
        <f>IF(A431="","",SUMIFS(PAYMENTS!$F:$F,PAYMENTS!$B:$B,A431))</f>
        <v/>
      </c>
      <c r="K431" s="68" t="str">
        <f t="shared" si="13"/>
        <v/>
      </c>
      <c r="L431" s="30"/>
    </row>
    <row r="432" spans="1:12" x14ac:dyDescent="0.25">
      <c r="A432" s="30"/>
      <c r="B432" s="30"/>
      <c r="C432" s="30"/>
      <c r="D432" s="31"/>
      <c r="E432" s="69"/>
      <c r="F432" s="40"/>
      <c r="G432" s="70"/>
      <c r="H432" s="33"/>
      <c r="I432" s="33" t="str">
        <f t="shared" si="12"/>
        <v/>
      </c>
      <c r="J432" s="33" t="str">
        <f>IF(A432="","",SUMIFS(PAYMENTS!$F:$F,PAYMENTS!$B:$B,A432))</f>
        <v/>
      </c>
      <c r="K432" s="68" t="str">
        <f t="shared" si="13"/>
        <v/>
      </c>
      <c r="L432" s="30"/>
    </row>
    <row r="433" spans="1:12" x14ac:dyDescent="0.25">
      <c r="A433" s="30"/>
      <c r="B433" s="30"/>
      <c r="C433" s="30"/>
      <c r="D433" s="31"/>
      <c r="E433" s="69"/>
      <c r="F433" s="40"/>
      <c r="G433" s="70"/>
      <c r="H433" s="33"/>
      <c r="I433" s="33" t="str">
        <f t="shared" si="12"/>
        <v/>
      </c>
      <c r="J433" s="33" t="str">
        <f>IF(A433="","",SUMIFS(PAYMENTS!$F:$F,PAYMENTS!$B:$B,A433))</f>
        <v/>
      </c>
      <c r="K433" s="68" t="str">
        <f t="shared" si="13"/>
        <v/>
      </c>
      <c r="L433" s="30"/>
    </row>
    <row r="434" spans="1:12" x14ac:dyDescent="0.25">
      <c r="A434" s="30"/>
      <c r="B434" s="30"/>
      <c r="C434" s="30"/>
      <c r="D434" s="31"/>
      <c r="E434" s="69"/>
      <c r="F434" s="40"/>
      <c r="G434" s="70"/>
      <c r="H434" s="33"/>
      <c r="I434" s="33" t="str">
        <f t="shared" si="12"/>
        <v/>
      </c>
      <c r="J434" s="33" t="str">
        <f>IF(A434="","",SUMIFS(PAYMENTS!$F:$F,PAYMENTS!$B:$B,A434))</f>
        <v/>
      </c>
      <c r="K434" s="68" t="str">
        <f t="shared" si="13"/>
        <v/>
      </c>
      <c r="L434" s="30"/>
    </row>
    <row r="435" spans="1:12" x14ac:dyDescent="0.25">
      <c r="A435" s="30"/>
      <c r="B435" s="30"/>
      <c r="C435" s="30"/>
      <c r="D435" s="31"/>
      <c r="E435" s="69"/>
      <c r="F435" s="40"/>
      <c r="G435" s="70"/>
      <c r="H435" s="33"/>
      <c r="I435" s="33" t="str">
        <f t="shared" si="12"/>
        <v/>
      </c>
      <c r="J435" s="33" t="str">
        <f>IF(A435="","",SUMIFS(PAYMENTS!$F:$F,PAYMENTS!$B:$B,A435))</f>
        <v/>
      </c>
      <c r="K435" s="68" t="str">
        <f t="shared" si="13"/>
        <v/>
      </c>
      <c r="L435" s="30"/>
    </row>
    <row r="436" spans="1:12" x14ac:dyDescent="0.25">
      <c r="A436" s="30"/>
      <c r="B436" s="30"/>
      <c r="C436" s="30"/>
      <c r="D436" s="31"/>
      <c r="E436" s="69"/>
      <c r="F436" s="40"/>
      <c r="G436" s="70"/>
      <c r="H436" s="33"/>
      <c r="I436" s="33" t="str">
        <f t="shared" si="12"/>
        <v/>
      </c>
      <c r="J436" s="33" t="str">
        <f>IF(A436="","",SUMIFS(PAYMENTS!$F:$F,PAYMENTS!$B:$B,A436))</f>
        <v/>
      </c>
      <c r="K436" s="68" t="str">
        <f t="shared" si="13"/>
        <v/>
      </c>
      <c r="L436" s="30"/>
    </row>
    <row r="437" spans="1:12" x14ac:dyDescent="0.25">
      <c r="A437" s="30"/>
      <c r="B437" s="30"/>
      <c r="C437" s="30"/>
      <c r="D437" s="31"/>
      <c r="E437" s="69"/>
      <c r="F437" s="40"/>
      <c r="G437" s="70"/>
      <c r="H437" s="33"/>
      <c r="I437" s="33" t="str">
        <f t="shared" si="12"/>
        <v/>
      </c>
      <c r="J437" s="33" t="str">
        <f>IF(A437="","",SUMIFS(PAYMENTS!$F:$F,PAYMENTS!$B:$B,A437))</f>
        <v/>
      </c>
      <c r="K437" s="68" t="str">
        <f t="shared" si="13"/>
        <v/>
      </c>
      <c r="L437" s="30"/>
    </row>
    <row r="438" spans="1:12" x14ac:dyDescent="0.25">
      <c r="A438" s="30"/>
      <c r="B438" s="30"/>
      <c r="C438" s="30"/>
      <c r="D438" s="31"/>
      <c r="E438" s="69"/>
      <c r="F438" s="40"/>
      <c r="G438" s="70"/>
      <c r="H438" s="33"/>
      <c r="I438" s="33" t="str">
        <f t="shared" si="12"/>
        <v/>
      </c>
      <c r="J438" s="33" t="str">
        <f>IF(A438="","",SUMIFS(PAYMENTS!$F:$F,PAYMENTS!$B:$B,A438))</f>
        <v/>
      </c>
      <c r="K438" s="68" t="str">
        <f t="shared" si="13"/>
        <v/>
      </c>
      <c r="L438" s="30"/>
    </row>
    <row r="439" spans="1:12" x14ac:dyDescent="0.25">
      <c r="A439" s="30"/>
      <c r="B439" s="30"/>
      <c r="C439" s="30"/>
      <c r="D439" s="31"/>
      <c r="E439" s="69"/>
      <c r="F439" s="40"/>
      <c r="G439" s="70"/>
      <c r="H439" s="33"/>
      <c r="I439" s="33" t="str">
        <f t="shared" si="12"/>
        <v/>
      </c>
      <c r="J439" s="33" t="str">
        <f>IF(A439="","",SUMIFS(PAYMENTS!$F:$F,PAYMENTS!$B:$B,A439))</f>
        <v/>
      </c>
      <c r="K439" s="68" t="str">
        <f t="shared" si="13"/>
        <v/>
      </c>
      <c r="L439" s="30"/>
    </row>
    <row r="440" spans="1:12" x14ac:dyDescent="0.25">
      <c r="A440" s="30"/>
      <c r="B440" s="30"/>
      <c r="C440" s="30"/>
      <c r="D440" s="31"/>
      <c r="E440" s="69"/>
      <c r="F440" s="40"/>
      <c r="G440" s="70"/>
      <c r="H440" s="33"/>
      <c r="I440" s="33" t="str">
        <f t="shared" si="12"/>
        <v/>
      </c>
      <c r="J440" s="33" t="str">
        <f>IF(A440="","",SUMIFS(PAYMENTS!$F:$F,PAYMENTS!$B:$B,A440))</f>
        <v/>
      </c>
      <c r="K440" s="68" t="str">
        <f t="shared" si="13"/>
        <v/>
      </c>
      <c r="L440" s="30"/>
    </row>
    <row r="441" spans="1:12" x14ac:dyDescent="0.25">
      <c r="A441" s="30"/>
      <c r="B441" s="30"/>
      <c r="C441" s="30"/>
      <c r="D441" s="31"/>
      <c r="E441" s="69"/>
      <c r="F441" s="40"/>
      <c r="G441" s="70"/>
      <c r="H441" s="33"/>
      <c r="I441" s="33" t="str">
        <f t="shared" si="12"/>
        <v/>
      </c>
      <c r="J441" s="33" t="str">
        <f>IF(A441="","",SUMIFS(PAYMENTS!$F:$F,PAYMENTS!$B:$B,A441))</f>
        <v/>
      </c>
      <c r="K441" s="68" t="str">
        <f t="shared" si="13"/>
        <v/>
      </c>
      <c r="L441" s="30"/>
    </row>
    <row r="442" spans="1:12" x14ac:dyDescent="0.25">
      <c r="A442" s="30"/>
      <c r="B442" s="30"/>
      <c r="C442" s="30"/>
      <c r="D442" s="31"/>
      <c r="E442" s="69"/>
      <c r="F442" s="40"/>
      <c r="G442" s="70"/>
      <c r="H442" s="33"/>
      <c r="I442" s="33" t="str">
        <f t="shared" si="12"/>
        <v/>
      </c>
      <c r="J442" s="33" t="str">
        <f>IF(A442="","",SUMIFS(PAYMENTS!$F:$F,PAYMENTS!$B:$B,A442))</f>
        <v/>
      </c>
      <c r="K442" s="68" t="str">
        <f t="shared" si="13"/>
        <v/>
      </c>
      <c r="L442" s="30"/>
    </row>
    <row r="443" spans="1:12" x14ac:dyDescent="0.25">
      <c r="A443" s="30"/>
      <c r="B443" s="30"/>
      <c r="C443" s="30"/>
      <c r="D443" s="31"/>
      <c r="E443" s="69"/>
      <c r="F443" s="40"/>
      <c r="G443" s="70"/>
      <c r="H443" s="33"/>
      <c r="I443" s="33" t="str">
        <f t="shared" si="12"/>
        <v/>
      </c>
      <c r="J443" s="33" t="str">
        <f>IF(A443="","",SUMIFS(PAYMENTS!$F:$F,PAYMENTS!$B:$B,A443))</f>
        <v/>
      </c>
      <c r="K443" s="68" t="str">
        <f t="shared" si="13"/>
        <v/>
      </c>
      <c r="L443" s="30"/>
    </row>
    <row r="444" spans="1:12" x14ac:dyDescent="0.25">
      <c r="A444" s="30"/>
      <c r="B444" s="30"/>
      <c r="C444" s="30"/>
      <c r="D444" s="31"/>
      <c r="E444" s="69"/>
      <c r="F444" s="40"/>
      <c r="G444" s="70"/>
      <c r="H444" s="33"/>
      <c r="I444" s="33" t="str">
        <f t="shared" si="12"/>
        <v/>
      </c>
      <c r="J444" s="33" t="str">
        <f>IF(A444="","",SUMIFS(PAYMENTS!$F:$F,PAYMENTS!$B:$B,A444))</f>
        <v/>
      </c>
      <c r="K444" s="68" t="str">
        <f t="shared" si="13"/>
        <v/>
      </c>
      <c r="L444" s="30"/>
    </row>
    <row r="445" spans="1:12" x14ac:dyDescent="0.25">
      <c r="A445" s="30"/>
      <c r="B445" s="30"/>
      <c r="C445" s="30"/>
      <c r="D445" s="31"/>
      <c r="E445" s="69"/>
      <c r="F445" s="40"/>
      <c r="G445" s="70"/>
      <c r="H445" s="33"/>
      <c r="I445" s="33" t="str">
        <f t="shared" si="12"/>
        <v/>
      </c>
      <c r="J445" s="33" t="str">
        <f>IF(A445="","",SUMIFS(PAYMENTS!$F:$F,PAYMENTS!$B:$B,A445))</f>
        <v/>
      </c>
      <c r="K445" s="68" t="str">
        <f t="shared" si="13"/>
        <v/>
      </c>
      <c r="L445" s="30"/>
    </row>
    <row r="446" spans="1:12" x14ac:dyDescent="0.25">
      <c r="A446" s="30"/>
      <c r="B446" s="30"/>
      <c r="C446" s="30"/>
      <c r="D446" s="31"/>
      <c r="E446" s="69"/>
      <c r="F446" s="40"/>
      <c r="G446" s="70"/>
      <c r="H446" s="33"/>
      <c r="I446" s="33" t="str">
        <f t="shared" si="12"/>
        <v/>
      </c>
      <c r="J446" s="33" t="str">
        <f>IF(A446="","",SUMIFS(PAYMENTS!$F:$F,PAYMENTS!$B:$B,A446))</f>
        <v/>
      </c>
      <c r="K446" s="68" t="str">
        <f t="shared" si="13"/>
        <v/>
      </c>
      <c r="L446" s="30"/>
    </row>
    <row r="447" spans="1:12" x14ac:dyDescent="0.25">
      <c r="A447" s="30"/>
      <c r="B447" s="30"/>
      <c r="C447" s="30"/>
      <c r="D447" s="31"/>
      <c r="E447" s="69"/>
      <c r="F447" s="40"/>
      <c r="G447" s="70"/>
      <c r="H447" s="33"/>
      <c r="I447" s="33" t="str">
        <f t="shared" si="12"/>
        <v/>
      </c>
      <c r="J447" s="33" t="str">
        <f>IF(A447="","",SUMIFS(PAYMENTS!$F:$F,PAYMENTS!$B:$B,A447))</f>
        <v/>
      </c>
      <c r="K447" s="68" t="str">
        <f t="shared" si="13"/>
        <v/>
      </c>
      <c r="L447" s="30"/>
    </row>
    <row r="448" spans="1:12" x14ac:dyDescent="0.25">
      <c r="A448" s="30"/>
      <c r="B448" s="30"/>
      <c r="C448" s="30"/>
      <c r="D448" s="31"/>
      <c r="E448" s="69"/>
      <c r="F448" s="40"/>
      <c r="G448" s="70"/>
      <c r="H448" s="33"/>
      <c r="I448" s="33" t="str">
        <f t="shared" si="12"/>
        <v/>
      </c>
      <c r="J448" s="33" t="str">
        <f>IF(A448="","",SUMIFS(PAYMENTS!$F:$F,PAYMENTS!$B:$B,A448))</f>
        <v/>
      </c>
      <c r="K448" s="68" t="str">
        <f t="shared" si="13"/>
        <v/>
      </c>
      <c r="L448" s="30"/>
    </row>
    <row r="449" spans="1:12" x14ac:dyDescent="0.25">
      <c r="A449" s="30"/>
      <c r="B449" s="30"/>
      <c r="C449" s="30"/>
      <c r="D449" s="31"/>
      <c r="E449" s="69"/>
      <c r="F449" s="40"/>
      <c r="G449" s="70"/>
      <c r="H449" s="33"/>
      <c r="I449" s="33" t="str">
        <f t="shared" si="12"/>
        <v/>
      </c>
      <c r="J449" s="33" t="str">
        <f>IF(A449="","",SUMIFS(PAYMENTS!$F:$F,PAYMENTS!$B:$B,A449))</f>
        <v/>
      </c>
      <c r="K449" s="68" t="str">
        <f t="shared" si="13"/>
        <v/>
      </c>
      <c r="L449" s="30"/>
    </row>
    <row r="450" spans="1:12" x14ac:dyDescent="0.25">
      <c r="A450" s="30"/>
      <c r="B450" s="30"/>
      <c r="C450" s="30"/>
      <c r="D450" s="31"/>
      <c r="E450" s="69"/>
      <c r="F450" s="40"/>
      <c r="G450" s="70"/>
      <c r="H450" s="33"/>
      <c r="I450" s="33" t="str">
        <f t="shared" ref="I450:I507" si="14">IF(A450="","",G450+H450)</f>
        <v/>
      </c>
      <c r="J450" s="33" t="str">
        <f>IF(A450="","",SUMIFS(PAYMENTS!$F:$F,PAYMENTS!$B:$B,A450))</f>
        <v/>
      </c>
      <c r="K450" s="68" t="str">
        <f t="shared" ref="K450:K507" si="15">IF(A450="","",MAX(0,I450-J450))</f>
        <v/>
      </c>
      <c r="L450" s="30"/>
    </row>
    <row r="451" spans="1:12" x14ac:dyDescent="0.25">
      <c r="A451" s="30"/>
      <c r="B451" s="30"/>
      <c r="C451" s="30"/>
      <c r="D451" s="31"/>
      <c r="E451" s="69"/>
      <c r="F451" s="40"/>
      <c r="G451" s="70"/>
      <c r="H451" s="33"/>
      <c r="I451" s="33" t="str">
        <f t="shared" si="14"/>
        <v/>
      </c>
      <c r="J451" s="33" t="str">
        <f>IF(A451="","",SUMIFS(PAYMENTS!$F:$F,PAYMENTS!$B:$B,A451))</f>
        <v/>
      </c>
      <c r="K451" s="68" t="str">
        <f t="shared" si="15"/>
        <v/>
      </c>
      <c r="L451" s="30"/>
    </row>
    <row r="452" spans="1:12" x14ac:dyDescent="0.25">
      <c r="A452" s="30"/>
      <c r="B452" s="30"/>
      <c r="C452" s="30"/>
      <c r="D452" s="31"/>
      <c r="E452" s="69"/>
      <c r="F452" s="40"/>
      <c r="G452" s="70"/>
      <c r="H452" s="33"/>
      <c r="I452" s="33" t="str">
        <f t="shared" si="14"/>
        <v/>
      </c>
      <c r="J452" s="33" t="str">
        <f>IF(A452="","",SUMIFS(PAYMENTS!$F:$F,PAYMENTS!$B:$B,A452))</f>
        <v/>
      </c>
      <c r="K452" s="68" t="str">
        <f t="shared" si="15"/>
        <v/>
      </c>
      <c r="L452" s="30"/>
    </row>
    <row r="453" spans="1:12" x14ac:dyDescent="0.25">
      <c r="A453" s="30"/>
      <c r="B453" s="30"/>
      <c r="C453" s="30"/>
      <c r="D453" s="31"/>
      <c r="E453" s="69"/>
      <c r="F453" s="40"/>
      <c r="G453" s="70"/>
      <c r="H453" s="33"/>
      <c r="I453" s="33" t="str">
        <f t="shared" si="14"/>
        <v/>
      </c>
      <c r="J453" s="33" t="str">
        <f>IF(A453="","",SUMIFS(PAYMENTS!$F:$F,PAYMENTS!$B:$B,A453))</f>
        <v/>
      </c>
      <c r="K453" s="68" t="str">
        <f t="shared" si="15"/>
        <v/>
      </c>
      <c r="L453" s="30"/>
    </row>
    <row r="454" spans="1:12" x14ac:dyDescent="0.25">
      <c r="A454" s="30"/>
      <c r="B454" s="30"/>
      <c r="C454" s="30"/>
      <c r="D454" s="31"/>
      <c r="E454" s="69"/>
      <c r="F454" s="40"/>
      <c r="G454" s="70"/>
      <c r="H454" s="33"/>
      <c r="I454" s="33" t="str">
        <f t="shared" si="14"/>
        <v/>
      </c>
      <c r="J454" s="33" t="str">
        <f>IF(A454="","",SUMIFS(PAYMENTS!$F:$F,PAYMENTS!$B:$B,A454))</f>
        <v/>
      </c>
      <c r="K454" s="68" t="str">
        <f t="shared" si="15"/>
        <v/>
      </c>
      <c r="L454" s="30"/>
    </row>
    <row r="455" spans="1:12" x14ac:dyDescent="0.25">
      <c r="A455" s="30"/>
      <c r="B455" s="30"/>
      <c r="C455" s="30"/>
      <c r="D455" s="31"/>
      <c r="E455" s="69"/>
      <c r="F455" s="40"/>
      <c r="G455" s="70"/>
      <c r="H455" s="33"/>
      <c r="I455" s="33" t="str">
        <f t="shared" si="14"/>
        <v/>
      </c>
      <c r="J455" s="33" t="str">
        <f>IF(A455="","",SUMIFS(PAYMENTS!$F:$F,PAYMENTS!$B:$B,A455))</f>
        <v/>
      </c>
      <c r="K455" s="68" t="str">
        <f t="shared" si="15"/>
        <v/>
      </c>
      <c r="L455" s="30"/>
    </row>
    <row r="456" spans="1:12" x14ac:dyDescent="0.25">
      <c r="A456" s="30"/>
      <c r="B456" s="30"/>
      <c r="C456" s="30"/>
      <c r="D456" s="31"/>
      <c r="E456" s="69"/>
      <c r="F456" s="40"/>
      <c r="G456" s="70"/>
      <c r="H456" s="33"/>
      <c r="I456" s="33" t="str">
        <f t="shared" si="14"/>
        <v/>
      </c>
      <c r="J456" s="33" t="str">
        <f>IF(A456="","",SUMIFS(PAYMENTS!$F:$F,PAYMENTS!$B:$B,A456))</f>
        <v/>
      </c>
      <c r="K456" s="68" t="str">
        <f t="shared" si="15"/>
        <v/>
      </c>
      <c r="L456" s="30"/>
    </row>
    <row r="457" spans="1:12" x14ac:dyDescent="0.25">
      <c r="A457" s="30"/>
      <c r="B457" s="30"/>
      <c r="C457" s="30"/>
      <c r="D457" s="31"/>
      <c r="E457" s="69"/>
      <c r="F457" s="40"/>
      <c r="G457" s="70"/>
      <c r="H457" s="33"/>
      <c r="I457" s="33" t="str">
        <f t="shared" si="14"/>
        <v/>
      </c>
      <c r="J457" s="33" t="str">
        <f>IF(A457="","",SUMIFS(PAYMENTS!$F:$F,PAYMENTS!$B:$B,A457))</f>
        <v/>
      </c>
      <c r="K457" s="68" t="str">
        <f t="shared" si="15"/>
        <v/>
      </c>
      <c r="L457" s="30"/>
    </row>
    <row r="458" spans="1:12" x14ac:dyDescent="0.25">
      <c r="A458" s="30"/>
      <c r="B458" s="30"/>
      <c r="C458" s="30"/>
      <c r="D458" s="31"/>
      <c r="E458" s="69"/>
      <c r="F458" s="40"/>
      <c r="G458" s="70"/>
      <c r="H458" s="33"/>
      <c r="I458" s="33" t="str">
        <f t="shared" si="14"/>
        <v/>
      </c>
      <c r="J458" s="33" t="str">
        <f>IF(A458="","",SUMIFS(PAYMENTS!$F:$F,PAYMENTS!$B:$B,A458))</f>
        <v/>
      </c>
      <c r="K458" s="68" t="str">
        <f t="shared" si="15"/>
        <v/>
      </c>
      <c r="L458" s="30"/>
    </row>
    <row r="459" spans="1:12" x14ac:dyDescent="0.25">
      <c r="A459" s="30"/>
      <c r="B459" s="30"/>
      <c r="C459" s="30"/>
      <c r="D459" s="31"/>
      <c r="E459" s="69"/>
      <c r="F459" s="40"/>
      <c r="G459" s="70"/>
      <c r="H459" s="33"/>
      <c r="I459" s="33" t="str">
        <f t="shared" si="14"/>
        <v/>
      </c>
      <c r="J459" s="33" t="str">
        <f>IF(A459="","",SUMIFS(PAYMENTS!$F:$F,PAYMENTS!$B:$B,A459))</f>
        <v/>
      </c>
      <c r="K459" s="68" t="str">
        <f t="shared" si="15"/>
        <v/>
      </c>
      <c r="L459" s="30"/>
    </row>
    <row r="460" spans="1:12" x14ac:dyDescent="0.25">
      <c r="A460" s="30"/>
      <c r="B460" s="30"/>
      <c r="C460" s="30"/>
      <c r="D460" s="31"/>
      <c r="E460" s="69"/>
      <c r="F460" s="40"/>
      <c r="G460" s="70"/>
      <c r="H460" s="33"/>
      <c r="I460" s="33" t="str">
        <f t="shared" si="14"/>
        <v/>
      </c>
      <c r="J460" s="33" t="str">
        <f>IF(A460="","",SUMIFS(PAYMENTS!$F:$F,PAYMENTS!$B:$B,A460))</f>
        <v/>
      </c>
      <c r="K460" s="68" t="str">
        <f t="shared" si="15"/>
        <v/>
      </c>
      <c r="L460" s="30"/>
    </row>
    <row r="461" spans="1:12" x14ac:dyDescent="0.25">
      <c r="A461" s="30"/>
      <c r="B461" s="30"/>
      <c r="C461" s="30"/>
      <c r="D461" s="31"/>
      <c r="E461" s="69"/>
      <c r="F461" s="40"/>
      <c r="G461" s="70"/>
      <c r="H461" s="33"/>
      <c r="I461" s="33" t="str">
        <f t="shared" si="14"/>
        <v/>
      </c>
      <c r="J461" s="33" t="str">
        <f>IF(A461="","",SUMIFS(PAYMENTS!$F:$F,PAYMENTS!$B:$B,A461))</f>
        <v/>
      </c>
      <c r="K461" s="68" t="str">
        <f t="shared" si="15"/>
        <v/>
      </c>
      <c r="L461" s="30"/>
    </row>
    <row r="462" spans="1:12" x14ac:dyDescent="0.25">
      <c r="A462" s="30"/>
      <c r="B462" s="30"/>
      <c r="C462" s="30"/>
      <c r="D462" s="31"/>
      <c r="E462" s="69"/>
      <c r="F462" s="40"/>
      <c r="G462" s="70"/>
      <c r="H462" s="33"/>
      <c r="I462" s="33" t="str">
        <f t="shared" si="14"/>
        <v/>
      </c>
      <c r="J462" s="33" t="str">
        <f>IF(A462="","",SUMIFS(PAYMENTS!$F:$F,PAYMENTS!$B:$B,A462))</f>
        <v/>
      </c>
      <c r="K462" s="68" t="str">
        <f t="shared" si="15"/>
        <v/>
      </c>
      <c r="L462" s="30"/>
    </row>
    <row r="463" spans="1:12" x14ac:dyDescent="0.25">
      <c r="A463" s="30"/>
      <c r="B463" s="30"/>
      <c r="C463" s="30"/>
      <c r="D463" s="31"/>
      <c r="E463" s="69"/>
      <c r="F463" s="40"/>
      <c r="G463" s="70"/>
      <c r="H463" s="33"/>
      <c r="I463" s="33" t="str">
        <f t="shared" si="14"/>
        <v/>
      </c>
      <c r="J463" s="33" t="str">
        <f>IF(A463="","",SUMIFS(PAYMENTS!$F:$F,PAYMENTS!$B:$B,A463))</f>
        <v/>
      </c>
      <c r="K463" s="68" t="str">
        <f t="shared" si="15"/>
        <v/>
      </c>
      <c r="L463" s="30"/>
    </row>
    <row r="464" spans="1:12" x14ac:dyDescent="0.25">
      <c r="A464" s="30"/>
      <c r="B464" s="30"/>
      <c r="C464" s="30"/>
      <c r="D464" s="31"/>
      <c r="E464" s="69"/>
      <c r="F464" s="40"/>
      <c r="G464" s="70"/>
      <c r="H464" s="33"/>
      <c r="I464" s="33" t="str">
        <f t="shared" si="14"/>
        <v/>
      </c>
      <c r="J464" s="33" t="str">
        <f>IF(A464="","",SUMIFS(PAYMENTS!$F:$F,PAYMENTS!$B:$B,A464))</f>
        <v/>
      </c>
      <c r="K464" s="68" t="str">
        <f t="shared" si="15"/>
        <v/>
      </c>
      <c r="L464" s="30"/>
    </row>
    <row r="465" spans="1:12" x14ac:dyDescent="0.25">
      <c r="A465" s="30"/>
      <c r="B465" s="30"/>
      <c r="C465" s="30"/>
      <c r="D465" s="31"/>
      <c r="E465" s="69"/>
      <c r="F465" s="40"/>
      <c r="G465" s="70"/>
      <c r="H465" s="33"/>
      <c r="I465" s="33" t="str">
        <f t="shared" si="14"/>
        <v/>
      </c>
      <c r="J465" s="33" t="str">
        <f>IF(A465="","",SUMIFS(PAYMENTS!$F:$F,PAYMENTS!$B:$B,A465))</f>
        <v/>
      </c>
      <c r="K465" s="68" t="str">
        <f t="shared" si="15"/>
        <v/>
      </c>
      <c r="L465" s="30"/>
    </row>
    <row r="466" spans="1:12" x14ac:dyDescent="0.25">
      <c r="A466" s="30"/>
      <c r="B466" s="30"/>
      <c r="C466" s="30"/>
      <c r="D466" s="31"/>
      <c r="E466" s="69"/>
      <c r="F466" s="40"/>
      <c r="G466" s="70"/>
      <c r="H466" s="33"/>
      <c r="I466" s="33" t="str">
        <f t="shared" si="14"/>
        <v/>
      </c>
      <c r="J466" s="33" t="str">
        <f>IF(A466="","",SUMIFS(PAYMENTS!$F:$F,PAYMENTS!$B:$B,A466))</f>
        <v/>
      </c>
      <c r="K466" s="68" t="str">
        <f t="shared" si="15"/>
        <v/>
      </c>
      <c r="L466" s="30"/>
    </row>
    <row r="467" spans="1:12" x14ac:dyDescent="0.25">
      <c r="A467" s="30"/>
      <c r="B467" s="30"/>
      <c r="C467" s="30"/>
      <c r="D467" s="31"/>
      <c r="E467" s="69"/>
      <c r="F467" s="40"/>
      <c r="G467" s="70"/>
      <c r="H467" s="33"/>
      <c r="I467" s="33" t="str">
        <f t="shared" si="14"/>
        <v/>
      </c>
      <c r="J467" s="33" t="str">
        <f>IF(A467="","",SUMIFS(PAYMENTS!$F:$F,PAYMENTS!$B:$B,A467))</f>
        <v/>
      </c>
      <c r="K467" s="68" t="str">
        <f t="shared" si="15"/>
        <v/>
      </c>
      <c r="L467" s="30"/>
    </row>
    <row r="468" spans="1:12" x14ac:dyDescent="0.25">
      <c r="A468" s="30"/>
      <c r="B468" s="30"/>
      <c r="C468" s="30"/>
      <c r="D468" s="31"/>
      <c r="E468" s="69"/>
      <c r="F468" s="40"/>
      <c r="G468" s="70"/>
      <c r="H468" s="33"/>
      <c r="I468" s="33" t="str">
        <f t="shared" si="14"/>
        <v/>
      </c>
      <c r="J468" s="33" t="str">
        <f>IF(A468="","",SUMIFS(PAYMENTS!$F:$F,PAYMENTS!$B:$B,A468))</f>
        <v/>
      </c>
      <c r="K468" s="68" t="str">
        <f t="shared" si="15"/>
        <v/>
      </c>
      <c r="L468" s="30"/>
    </row>
    <row r="469" spans="1:12" x14ac:dyDescent="0.25">
      <c r="A469" s="30"/>
      <c r="B469" s="30"/>
      <c r="C469" s="30"/>
      <c r="D469" s="31"/>
      <c r="E469" s="69"/>
      <c r="F469" s="40"/>
      <c r="G469" s="70"/>
      <c r="H469" s="33"/>
      <c r="I469" s="33" t="str">
        <f t="shared" si="14"/>
        <v/>
      </c>
      <c r="J469" s="33" t="str">
        <f>IF(A469="","",SUMIFS(PAYMENTS!$F:$F,PAYMENTS!$B:$B,A469))</f>
        <v/>
      </c>
      <c r="K469" s="68" t="str">
        <f t="shared" si="15"/>
        <v/>
      </c>
      <c r="L469" s="30"/>
    </row>
    <row r="470" spans="1:12" x14ac:dyDescent="0.25">
      <c r="A470" s="30"/>
      <c r="B470" s="30"/>
      <c r="C470" s="30"/>
      <c r="D470" s="31"/>
      <c r="E470" s="69"/>
      <c r="F470" s="40"/>
      <c r="G470" s="70"/>
      <c r="H470" s="33"/>
      <c r="I470" s="33" t="str">
        <f t="shared" si="14"/>
        <v/>
      </c>
      <c r="J470" s="33" t="str">
        <f>IF(A470="","",SUMIFS(PAYMENTS!$F:$F,PAYMENTS!$B:$B,A470))</f>
        <v/>
      </c>
      <c r="K470" s="68" t="str">
        <f t="shared" si="15"/>
        <v/>
      </c>
      <c r="L470" s="30"/>
    </row>
    <row r="471" spans="1:12" x14ac:dyDescent="0.25">
      <c r="A471" s="30"/>
      <c r="B471" s="30"/>
      <c r="C471" s="30"/>
      <c r="D471" s="31"/>
      <c r="E471" s="69"/>
      <c r="F471" s="40"/>
      <c r="G471" s="70"/>
      <c r="H471" s="33"/>
      <c r="I471" s="33" t="str">
        <f t="shared" si="14"/>
        <v/>
      </c>
      <c r="J471" s="33" t="str">
        <f>IF(A471="","",SUMIFS(PAYMENTS!$F:$F,PAYMENTS!$B:$B,A471))</f>
        <v/>
      </c>
      <c r="K471" s="68" t="str">
        <f t="shared" si="15"/>
        <v/>
      </c>
      <c r="L471" s="30"/>
    </row>
    <row r="472" spans="1:12" x14ac:dyDescent="0.25">
      <c r="A472" s="30"/>
      <c r="B472" s="30"/>
      <c r="C472" s="30"/>
      <c r="D472" s="31"/>
      <c r="E472" s="69"/>
      <c r="F472" s="40"/>
      <c r="G472" s="70"/>
      <c r="H472" s="33"/>
      <c r="I472" s="33" t="str">
        <f t="shared" si="14"/>
        <v/>
      </c>
      <c r="J472" s="33" t="str">
        <f>IF(A472="","",SUMIFS(PAYMENTS!$F:$F,PAYMENTS!$B:$B,A472))</f>
        <v/>
      </c>
      <c r="K472" s="68" t="str">
        <f t="shared" si="15"/>
        <v/>
      </c>
      <c r="L472" s="30"/>
    </row>
    <row r="473" spans="1:12" x14ac:dyDescent="0.25">
      <c r="A473" s="30"/>
      <c r="B473" s="30"/>
      <c r="C473" s="30"/>
      <c r="D473" s="31"/>
      <c r="E473" s="69"/>
      <c r="F473" s="40"/>
      <c r="G473" s="70"/>
      <c r="H473" s="33"/>
      <c r="I473" s="33" t="str">
        <f t="shared" si="14"/>
        <v/>
      </c>
      <c r="J473" s="33" t="str">
        <f>IF(A473="","",SUMIFS(PAYMENTS!$F:$F,PAYMENTS!$B:$B,A473))</f>
        <v/>
      </c>
      <c r="K473" s="68" t="str">
        <f t="shared" si="15"/>
        <v/>
      </c>
      <c r="L473" s="30"/>
    </row>
    <row r="474" spans="1:12" x14ac:dyDescent="0.25">
      <c r="A474" s="30"/>
      <c r="B474" s="30"/>
      <c r="C474" s="30"/>
      <c r="D474" s="31"/>
      <c r="E474" s="69"/>
      <c r="F474" s="40"/>
      <c r="G474" s="70"/>
      <c r="H474" s="33"/>
      <c r="I474" s="33" t="str">
        <f t="shared" si="14"/>
        <v/>
      </c>
      <c r="J474" s="33" t="str">
        <f>IF(A474="","",SUMIFS(PAYMENTS!$F:$F,PAYMENTS!$B:$B,A474))</f>
        <v/>
      </c>
      <c r="K474" s="68" t="str">
        <f t="shared" si="15"/>
        <v/>
      </c>
      <c r="L474" s="30"/>
    </row>
    <row r="475" spans="1:12" x14ac:dyDescent="0.25">
      <c r="A475" s="30"/>
      <c r="B475" s="30"/>
      <c r="C475" s="30"/>
      <c r="D475" s="31"/>
      <c r="E475" s="69"/>
      <c r="F475" s="40"/>
      <c r="G475" s="70"/>
      <c r="H475" s="33"/>
      <c r="I475" s="33" t="str">
        <f t="shared" si="14"/>
        <v/>
      </c>
      <c r="J475" s="33" t="str">
        <f>IF(A475="","",SUMIFS(PAYMENTS!$F:$F,PAYMENTS!$B:$B,A475))</f>
        <v/>
      </c>
      <c r="K475" s="68" t="str">
        <f t="shared" si="15"/>
        <v/>
      </c>
      <c r="L475" s="30"/>
    </row>
    <row r="476" spans="1:12" x14ac:dyDescent="0.25">
      <c r="A476" s="30"/>
      <c r="B476" s="30"/>
      <c r="C476" s="30"/>
      <c r="D476" s="31"/>
      <c r="E476" s="69"/>
      <c r="F476" s="40"/>
      <c r="G476" s="70"/>
      <c r="H476" s="33"/>
      <c r="I476" s="33" t="str">
        <f t="shared" si="14"/>
        <v/>
      </c>
      <c r="J476" s="33" t="str">
        <f>IF(A476="","",SUMIFS(PAYMENTS!$F:$F,PAYMENTS!$B:$B,A476))</f>
        <v/>
      </c>
      <c r="K476" s="68" t="str">
        <f t="shared" si="15"/>
        <v/>
      </c>
      <c r="L476" s="30"/>
    </row>
    <row r="477" spans="1:12" x14ac:dyDescent="0.25">
      <c r="A477" s="30"/>
      <c r="B477" s="30"/>
      <c r="C477" s="30"/>
      <c r="D477" s="31"/>
      <c r="E477" s="69"/>
      <c r="F477" s="40"/>
      <c r="G477" s="70"/>
      <c r="H477" s="33"/>
      <c r="I477" s="33" t="str">
        <f t="shared" si="14"/>
        <v/>
      </c>
      <c r="J477" s="33" t="str">
        <f>IF(A477="","",SUMIFS(PAYMENTS!$F:$F,PAYMENTS!$B:$B,A477))</f>
        <v/>
      </c>
      <c r="K477" s="68" t="str">
        <f t="shared" si="15"/>
        <v/>
      </c>
      <c r="L477" s="30"/>
    </row>
    <row r="478" spans="1:12" x14ac:dyDescent="0.25">
      <c r="A478" s="30"/>
      <c r="B478" s="30"/>
      <c r="C478" s="30"/>
      <c r="D478" s="31"/>
      <c r="E478" s="69"/>
      <c r="F478" s="40"/>
      <c r="G478" s="70"/>
      <c r="H478" s="33"/>
      <c r="I478" s="33" t="str">
        <f t="shared" si="14"/>
        <v/>
      </c>
      <c r="J478" s="33" t="str">
        <f>IF(A478="","",SUMIFS(PAYMENTS!$F:$F,PAYMENTS!$B:$B,A478))</f>
        <v/>
      </c>
      <c r="K478" s="68" t="str">
        <f t="shared" si="15"/>
        <v/>
      </c>
      <c r="L478" s="30"/>
    </row>
    <row r="479" spans="1:12" x14ac:dyDescent="0.25">
      <c r="A479" s="30"/>
      <c r="B479" s="30"/>
      <c r="C479" s="30"/>
      <c r="D479" s="31"/>
      <c r="E479" s="69"/>
      <c r="F479" s="40"/>
      <c r="G479" s="70"/>
      <c r="H479" s="33"/>
      <c r="I479" s="33" t="str">
        <f t="shared" si="14"/>
        <v/>
      </c>
      <c r="J479" s="33" t="str">
        <f>IF(A479="","",SUMIFS(PAYMENTS!$F:$F,PAYMENTS!$B:$B,A479))</f>
        <v/>
      </c>
      <c r="K479" s="68" t="str">
        <f t="shared" si="15"/>
        <v/>
      </c>
      <c r="L479" s="30"/>
    </row>
    <row r="480" spans="1:12" x14ac:dyDescent="0.25">
      <c r="A480" s="30"/>
      <c r="B480" s="30"/>
      <c r="C480" s="30"/>
      <c r="D480" s="31"/>
      <c r="E480" s="69"/>
      <c r="F480" s="40"/>
      <c r="G480" s="70"/>
      <c r="H480" s="33"/>
      <c r="I480" s="33" t="str">
        <f t="shared" si="14"/>
        <v/>
      </c>
      <c r="J480" s="33" t="str">
        <f>IF(A480="","",SUMIFS(PAYMENTS!$F:$F,PAYMENTS!$B:$B,A480))</f>
        <v/>
      </c>
      <c r="K480" s="68" t="str">
        <f t="shared" si="15"/>
        <v/>
      </c>
      <c r="L480" s="30"/>
    </row>
    <row r="481" spans="1:12" x14ac:dyDescent="0.25">
      <c r="A481" s="30"/>
      <c r="B481" s="30"/>
      <c r="C481" s="30"/>
      <c r="D481" s="31"/>
      <c r="E481" s="69"/>
      <c r="F481" s="40"/>
      <c r="G481" s="70"/>
      <c r="H481" s="33"/>
      <c r="I481" s="33" t="str">
        <f t="shared" si="14"/>
        <v/>
      </c>
      <c r="J481" s="33" t="str">
        <f>IF(A481="","",SUMIFS(PAYMENTS!$F:$F,PAYMENTS!$B:$B,A481))</f>
        <v/>
      </c>
      <c r="K481" s="68" t="str">
        <f t="shared" si="15"/>
        <v/>
      </c>
      <c r="L481" s="30"/>
    </row>
    <row r="482" spans="1:12" x14ac:dyDescent="0.25">
      <c r="A482" s="30"/>
      <c r="B482" s="30"/>
      <c r="C482" s="30"/>
      <c r="D482" s="31"/>
      <c r="E482" s="69"/>
      <c r="F482" s="40"/>
      <c r="G482" s="70"/>
      <c r="H482" s="33"/>
      <c r="I482" s="33" t="str">
        <f t="shared" si="14"/>
        <v/>
      </c>
      <c r="J482" s="33" t="str">
        <f>IF(A482="","",SUMIFS(PAYMENTS!$F:$F,PAYMENTS!$B:$B,A482))</f>
        <v/>
      </c>
      <c r="K482" s="68" t="str">
        <f t="shared" si="15"/>
        <v/>
      </c>
      <c r="L482" s="30"/>
    </row>
    <row r="483" spans="1:12" x14ac:dyDescent="0.25">
      <c r="A483" s="30"/>
      <c r="B483" s="30"/>
      <c r="C483" s="30"/>
      <c r="D483" s="31"/>
      <c r="E483" s="69"/>
      <c r="F483" s="40"/>
      <c r="G483" s="70"/>
      <c r="H483" s="33"/>
      <c r="I483" s="33" t="str">
        <f t="shared" si="14"/>
        <v/>
      </c>
      <c r="J483" s="33" t="str">
        <f>IF(A483="","",SUMIFS(PAYMENTS!$F:$F,PAYMENTS!$B:$B,A483))</f>
        <v/>
      </c>
      <c r="K483" s="68" t="str">
        <f t="shared" si="15"/>
        <v/>
      </c>
      <c r="L483" s="30"/>
    </row>
    <row r="484" spans="1:12" x14ac:dyDescent="0.25">
      <c r="A484" s="30"/>
      <c r="B484" s="30"/>
      <c r="C484" s="30"/>
      <c r="D484" s="31"/>
      <c r="E484" s="69"/>
      <c r="F484" s="40"/>
      <c r="G484" s="70"/>
      <c r="H484" s="33"/>
      <c r="I484" s="33" t="str">
        <f t="shared" si="14"/>
        <v/>
      </c>
      <c r="J484" s="33" t="str">
        <f>IF(A484="","",SUMIFS(PAYMENTS!$F:$F,PAYMENTS!$B:$B,A484))</f>
        <v/>
      </c>
      <c r="K484" s="68" t="str">
        <f t="shared" si="15"/>
        <v/>
      </c>
      <c r="L484" s="30"/>
    </row>
    <row r="485" spans="1:12" x14ac:dyDescent="0.25">
      <c r="A485" s="30"/>
      <c r="B485" s="30"/>
      <c r="C485" s="30"/>
      <c r="D485" s="31"/>
      <c r="E485" s="69"/>
      <c r="F485" s="40"/>
      <c r="G485" s="70"/>
      <c r="H485" s="33"/>
      <c r="I485" s="33" t="str">
        <f t="shared" si="14"/>
        <v/>
      </c>
      <c r="J485" s="33" t="str">
        <f>IF(A485="","",SUMIFS(PAYMENTS!$F:$F,PAYMENTS!$B:$B,A485))</f>
        <v/>
      </c>
      <c r="K485" s="68" t="str">
        <f t="shared" si="15"/>
        <v/>
      </c>
      <c r="L485" s="30"/>
    </row>
    <row r="486" spans="1:12" x14ac:dyDescent="0.25">
      <c r="A486" s="30"/>
      <c r="B486" s="30"/>
      <c r="C486" s="30"/>
      <c r="D486" s="31"/>
      <c r="E486" s="69"/>
      <c r="F486" s="40"/>
      <c r="G486" s="70"/>
      <c r="H486" s="33"/>
      <c r="I486" s="33" t="str">
        <f t="shared" si="14"/>
        <v/>
      </c>
      <c r="J486" s="33" t="str">
        <f>IF(A486="","",SUMIFS(PAYMENTS!$F:$F,PAYMENTS!$B:$B,A486))</f>
        <v/>
      </c>
      <c r="K486" s="68" t="str">
        <f t="shared" si="15"/>
        <v/>
      </c>
      <c r="L486" s="30"/>
    </row>
    <row r="487" spans="1:12" x14ac:dyDescent="0.25">
      <c r="A487" s="30"/>
      <c r="B487" s="30"/>
      <c r="C487" s="30"/>
      <c r="D487" s="31"/>
      <c r="E487" s="69"/>
      <c r="F487" s="40"/>
      <c r="G487" s="70"/>
      <c r="H487" s="33"/>
      <c r="I487" s="33" t="str">
        <f t="shared" si="14"/>
        <v/>
      </c>
      <c r="J487" s="33" t="str">
        <f>IF(A487="","",SUMIFS(PAYMENTS!$F:$F,PAYMENTS!$B:$B,A487))</f>
        <v/>
      </c>
      <c r="K487" s="68" t="str">
        <f t="shared" si="15"/>
        <v/>
      </c>
      <c r="L487" s="30"/>
    </row>
    <row r="488" spans="1:12" x14ac:dyDescent="0.25">
      <c r="A488" s="30"/>
      <c r="B488" s="30"/>
      <c r="C488" s="30"/>
      <c r="D488" s="31"/>
      <c r="E488" s="69"/>
      <c r="F488" s="40"/>
      <c r="G488" s="70"/>
      <c r="H488" s="33"/>
      <c r="I488" s="33" t="str">
        <f t="shared" si="14"/>
        <v/>
      </c>
      <c r="J488" s="33" t="str">
        <f>IF(A488="","",SUMIFS(PAYMENTS!$F:$F,PAYMENTS!$B:$B,A488))</f>
        <v/>
      </c>
      <c r="K488" s="68" t="str">
        <f t="shared" si="15"/>
        <v/>
      </c>
      <c r="L488" s="30"/>
    </row>
    <row r="489" spans="1:12" x14ac:dyDescent="0.25">
      <c r="A489" s="30"/>
      <c r="B489" s="30"/>
      <c r="C489" s="30"/>
      <c r="D489" s="31"/>
      <c r="E489" s="69"/>
      <c r="F489" s="40"/>
      <c r="G489" s="70"/>
      <c r="H489" s="33"/>
      <c r="I489" s="33" t="str">
        <f t="shared" si="14"/>
        <v/>
      </c>
      <c r="J489" s="33" t="str">
        <f>IF(A489="","",SUMIFS(PAYMENTS!$F:$F,PAYMENTS!$B:$B,A489))</f>
        <v/>
      </c>
      <c r="K489" s="68" t="str">
        <f t="shared" si="15"/>
        <v/>
      </c>
      <c r="L489" s="30"/>
    </row>
    <row r="490" spans="1:12" x14ac:dyDescent="0.25">
      <c r="A490" s="30"/>
      <c r="B490" s="30"/>
      <c r="C490" s="30"/>
      <c r="D490" s="31"/>
      <c r="E490" s="69"/>
      <c r="F490" s="40"/>
      <c r="G490" s="70"/>
      <c r="H490" s="33"/>
      <c r="I490" s="33" t="str">
        <f t="shared" si="14"/>
        <v/>
      </c>
      <c r="J490" s="33" t="str">
        <f>IF(A490="","",SUMIFS(PAYMENTS!$F:$F,PAYMENTS!$B:$B,A490))</f>
        <v/>
      </c>
      <c r="K490" s="68" t="str">
        <f t="shared" si="15"/>
        <v/>
      </c>
      <c r="L490" s="30"/>
    </row>
    <row r="491" spans="1:12" x14ac:dyDescent="0.25">
      <c r="A491" s="30"/>
      <c r="B491" s="30"/>
      <c r="C491" s="30"/>
      <c r="D491" s="31"/>
      <c r="E491" s="69"/>
      <c r="F491" s="40"/>
      <c r="G491" s="70"/>
      <c r="H491" s="33"/>
      <c r="I491" s="33" t="str">
        <f t="shared" si="14"/>
        <v/>
      </c>
      <c r="J491" s="33" t="str">
        <f>IF(A491="","",SUMIFS(PAYMENTS!$F:$F,PAYMENTS!$B:$B,A491))</f>
        <v/>
      </c>
      <c r="K491" s="68" t="str">
        <f t="shared" si="15"/>
        <v/>
      </c>
      <c r="L491" s="30"/>
    </row>
    <row r="492" spans="1:12" x14ac:dyDescent="0.25">
      <c r="A492" s="30"/>
      <c r="B492" s="30"/>
      <c r="C492" s="30"/>
      <c r="D492" s="31"/>
      <c r="E492" s="69"/>
      <c r="F492" s="40"/>
      <c r="G492" s="70"/>
      <c r="H492" s="33"/>
      <c r="I492" s="33" t="str">
        <f t="shared" si="14"/>
        <v/>
      </c>
      <c r="J492" s="33" t="str">
        <f>IF(A492="","",SUMIFS(PAYMENTS!$F:$F,PAYMENTS!$B:$B,A492))</f>
        <v/>
      </c>
      <c r="K492" s="68" t="str">
        <f t="shared" si="15"/>
        <v/>
      </c>
      <c r="L492" s="30"/>
    </row>
    <row r="493" spans="1:12" x14ac:dyDescent="0.25">
      <c r="A493" s="30"/>
      <c r="B493" s="30"/>
      <c r="C493" s="30"/>
      <c r="D493" s="31"/>
      <c r="E493" s="69"/>
      <c r="F493" s="40"/>
      <c r="G493" s="70"/>
      <c r="H493" s="33"/>
      <c r="I493" s="33" t="str">
        <f t="shared" si="14"/>
        <v/>
      </c>
      <c r="J493" s="33" t="str">
        <f>IF(A493="","",SUMIFS(PAYMENTS!$F:$F,PAYMENTS!$B:$B,A493))</f>
        <v/>
      </c>
      <c r="K493" s="68" t="str">
        <f t="shared" si="15"/>
        <v/>
      </c>
      <c r="L493" s="30"/>
    </row>
    <row r="494" spans="1:12" x14ac:dyDescent="0.25">
      <c r="A494" s="30"/>
      <c r="B494" s="30"/>
      <c r="C494" s="30"/>
      <c r="D494" s="31"/>
      <c r="E494" s="69"/>
      <c r="F494" s="40"/>
      <c r="G494" s="70"/>
      <c r="H494" s="33"/>
      <c r="I494" s="33" t="str">
        <f t="shared" si="14"/>
        <v/>
      </c>
      <c r="J494" s="33" t="str">
        <f>IF(A494="","",SUMIFS(PAYMENTS!$F:$F,PAYMENTS!$B:$B,A494))</f>
        <v/>
      </c>
      <c r="K494" s="68" t="str">
        <f t="shared" si="15"/>
        <v/>
      </c>
      <c r="L494" s="30"/>
    </row>
    <row r="495" spans="1:12" x14ac:dyDescent="0.25">
      <c r="A495" s="30"/>
      <c r="B495" s="30"/>
      <c r="C495" s="30"/>
      <c r="D495" s="31"/>
      <c r="E495" s="69"/>
      <c r="F495" s="40"/>
      <c r="G495" s="70"/>
      <c r="H495" s="33"/>
      <c r="I495" s="33" t="str">
        <f t="shared" si="14"/>
        <v/>
      </c>
      <c r="J495" s="33" t="str">
        <f>IF(A495="","",SUMIFS(PAYMENTS!$F:$F,PAYMENTS!$B:$B,A495))</f>
        <v/>
      </c>
      <c r="K495" s="68" t="str">
        <f t="shared" si="15"/>
        <v/>
      </c>
      <c r="L495" s="30"/>
    </row>
    <row r="496" spans="1:12" x14ac:dyDescent="0.25">
      <c r="A496" s="30"/>
      <c r="B496" s="30"/>
      <c r="C496" s="30"/>
      <c r="D496" s="31"/>
      <c r="E496" s="69"/>
      <c r="F496" s="40"/>
      <c r="G496" s="70"/>
      <c r="H496" s="33"/>
      <c r="I496" s="33" t="str">
        <f t="shared" si="14"/>
        <v/>
      </c>
      <c r="J496" s="33" t="str">
        <f>IF(A496="","",SUMIFS(PAYMENTS!$F:$F,PAYMENTS!$B:$B,A496))</f>
        <v/>
      </c>
      <c r="K496" s="68" t="str">
        <f t="shared" si="15"/>
        <v/>
      </c>
      <c r="L496" s="30"/>
    </row>
    <row r="497" spans="1:12" x14ac:dyDescent="0.25">
      <c r="A497" s="30"/>
      <c r="B497" s="30"/>
      <c r="C497" s="30"/>
      <c r="D497" s="31"/>
      <c r="E497" s="69"/>
      <c r="F497" s="40"/>
      <c r="G497" s="70"/>
      <c r="H497" s="33"/>
      <c r="I497" s="33" t="str">
        <f t="shared" si="14"/>
        <v/>
      </c>
      <c r="J497" s="33" t="str">
        <f>IF(A497="","",SUMIFS(PAYMENTS!$F:$F,PAYMENTS!$B:$B,A497))</f>
        <v/>
      </c>
      <c r="K497" s="68" t="str">
        <f t="shared" si="15"/>
        <v/>
      </c>
      <c r="L497" s="30"/>
    </row>
    <row r="498" spans="1:12" x14ac:dyDescent="0.25">
      <c r="A498" s="30"/>
      <c r="B498" s="30"/>
      <c r="C498" s="30"/>
      <c r="D498" s="31"/>
      <c r="E498" s="69"/>
      <c r="F498" s="40"/>
      <c r="G498" s="70"/>
      <c r="H498" s="33"/>
      <c r="I498" s="33" t="str">
        <f t="shared" si="14"/>
        <v/>
      </c>
      <c r="J498" s="33" t="str">
        <f>IF(A498="","",SUMIFS(PAYMENTS!$F:$F,PAYMENTS!$B:$B,A498))</f>
        <v/>
      </c>
      <c r="K498" s="68" t="str">
        <f t="shared" si="15"/>
        <v/>
      </c>
      <c r="L498" s="30"/>
    </row>
    <row r="499" spans="1:12" x14ac:dyDescent="0.25">
      <c r="A499" s="30"/>
      <c r="B499" s="30"/>
      <c r="C499" s="30"/>
      <c r="D499" s="31"/>
      <c r="E499" s="69"/>
      <c r="F499" s="40"/>
      <c r="G499" s="70"/>
      <c r="H499" s="33"/>
      <c r="I499" s="33" t="str">
        <f t="shared" si="14"/>
        <v/>
      </c>
      <c r="J499" s="33" t="str">
        <f>IF(A499="","",SUMIFS(PAYMENTS!$F:$F,PAYMENTS!$B:$B,A499))</f>
        <v/>
      </c>
      <c r="K499" s="68" t="str">
        <f t="shared" si="15"/>
        <v/>
      </c>
      <c r="L499" s="30"/>
    </row>
    <row r="500" spans="1:12" x14ac:dyDescent="0.25">
      <c r="A500" s="30"/>
      <c r="B500" s="30"/>
      <c r="C500" s="30"/>
      <c r="D500" s="31"/>
      <c r="E500" s="69"/>
      <c r="F500" s="40"/>
      <c r="G500" s="70"/>
      <c r="H500" s="33"/>
      <c r="I500" s="33" t="str">
        <f t="shared" si="14"/>
        <v/>
      </c>
      <c r="J500" s="33" t="str">
        <f>IF(A500="","",SUMIFS(PAYMENTS!$F:$F,PAYMENTS!$B:$B,A500))</f>
        <v/>
      </c>
      <c r="K500" s="68" t="str">
        <f t="shared" si="15"/>
        <v/>
      </c>
      <c r="L500" s="30"/>
    </row>
    <row r="501" spans="1:12" x14ac:dyDescent="0.25">
      <c r="A501" s="30"/>
      <c r="B501" s="30"/>
      <c r="C501" s="30"/>
      <c r="D501" s="31"/>
      <c r="E501" s="69"/>
      <c r="F501" s="40"/>
      <c r="G501" s="70"/>
      <c r="H501" s="33"/>
      <c r="I501" s="33" t="str">
        <f t="shared" si="14"/>
        <v/>
      </c>
      <c r="J501" s="33" t="str">
        <f>IF(A501="","",SUMIFS(PAYMENTS!$F:$F,PAYMENTS!$B:$B,A501))</f>
        <v/>
      </c>
      <c r="K501" s="68" t="str">
        <f t="shared" si="15"/>
        <v/>
      </c>
      <c r="L501" s="30"/>
    </row>
    <row r="502" spans="1:12" x14ac:dyDescent="0.25">
      <c r="A502" s="30"/>
      <c r="B502" s="30"/>
      <c r="C502" s="30"/>
      <c r="D502" s="31"/>
      <c r="E502" s="69"/>
      <c r="F502" s="40"/>
      <c r="G502" s="70"/>
      <c r="H502" s="33"/>
      <c r="I502" s="33" t="str">
        <f t="shared" si="14"/>
        <v/>
      </c>
      <c r="J502" s="33" t="str">
        <f>IF(A502="","",SUMIFS(PAYMENTS!$F:$F,PAYMENTS!$B:$B,A502))</f>
        <v/>
      </c>
      <c r="K502" s="68" t="str">
        <f t="shared" si="15"/>
        <v/>
      </c>
      <c r="L502" s="30"/>
    </row>
    <row r="503" spans="1:12" x14ac:dyDescent="0.25">
      <c r="A503" s="30"/>
      <c r="B503" s="30"/>
      <c r="C503" s="30"/>
      <c r="D503" s="31"/>
      <c r="E503" s="69"/>
      <c r="F503" s="40"/>
      <c r="G503" s="70"/>
      <c r="H503" s="33"/>
      <c r="I503" s="33" t="str">
        <f t="shared" si="14"/>
        <v/>
      </c>
      <c r="J503" s="33" t="str">
        <f>IF(A503="","",SUMIFS(PAYMENTS!$F:$F,PAYMENTS!$B:$B,A503))</f>
        <v/>
      </c>
      <c r="K503" s="68" t="str">
        <f t="shared" si="15"/>
        <v/>
      </c>
      <c r="L503" s="30"/>
    </row>
    <row r="504" spans="1:12" x14ac:dyDescent="0.25">
      <c r="A504" s="30"/>
      <c r="B504" s="30"/>
      <c r="C504" s="30"/>
      <c r="D504" s="31"/>
      <c r="E504" s="69"/>
      <c r="F504" s="40"/>
      <c r="G504" s="70"/>
      <c r="H504" s="33"/>
      <c r="I504" s="33" t="str">
        <f t="shared" si="14"/>
        <v/>
      </c>
      <c r="J504" s="33" t="str">
        <f>IF(A504="","",SUMIFS(PAYMENTS!$F:$F,PAYMENTS!$B:$B,A504))</f>
        <v/>
      </c>
      <c r="K504" s="68" t="str">
        <f t="shared" si="15"/>
        <v/>
      </c>
      <c r="L504" s="30"/>
    </row>
    <row r="505" spans="1:12" x14ac:dyDescent="0.25">
      <c r="A505" s="30"/>
      <c r="B505" s="30"/>
      <c r="C505" s="30"/>
      <c r="D505" s="31"/>
      <c r="E505" s="69"/>
      <c r="F505" s="40"/>
      <c r="G505" s="70"/>
      <c r="H505" s="33"/>
      <c r="I505" s="33" t="str">
        <f t="shared" si="14"/>
        <v/>
      </c>
      <c r="J505" s="33" t="str">
        <f>IF(A505="","",SUMIFS(PAYMENTS!$F:$F,PAYMENTS!$B:$B,A505))</f>
        <v/>
      </c>
      <c r="K505" s="68" t="str">
        <f t="shared" si="15"/>
        <v/>
      </c>
      <c r="L505" s="30"/>
    </row>
    <row r="506" spans="1:12" x14ac:dyDescent="0.25">
      <c r="A506" s="30"/>
      <c r="B506" s="30"/>
      <c r="C506" s="30"/>
      <c r="D506" s="31"/>
      <c r="E506" s="69"/>
      <c r="F506" s="40"/>
      <c r="G506" s="70"/>
      <c r="H506" s="33"/>
      <c r="I506" s="33" t="str">
        <f t="shared" si="14"/>
        <v/>
      </c>
      <c r="J506" s="33" t="str">
        <f>IF(A506="","",SUMIFS(PAYMENTS!$F:$F,PAYMENTS!$B:$B,A506))</f>
        <v/>
      </c>
      <c r="K506" s="68" t="str">
        <f t="shared" si="15"/>
        <v/>
      </c>
      <c r="L506" s="30"/>
    </row>
    <row r="507" spans="1:12" x14ac:dyDescent="0.25">
      <c r="A507" s="30"/>
      <c r="B507" s="30"/>
      <c r="C507" s="30"/>
      <c r="D507" s="31"/>
      <c r="E507" s="69"/>
      <c r="F507" s="40"/>
      <c r="G507" s="70"/>
      <c r="H507" s="33"/>
      <c r="I507" s="33" t="str">
        <f t="shared" si="14"/>
        <v/>
      </c>
      <c r="J507" s="33" t="str">
        <f>IF(A507="","",SUMIFS(PAYMENTS!$F:$F,PAYMENTS!$B:$B,A507))</f>
        <v/>
      </c>
      <c r="K507" s="68" t="str">
        <f t="shared" si="15"/>
        <v/>
      </c>
      <c r="L507" s="30"/>
    </row>
    <row r="508" spans="1:12" x14ac:dyDescent="0.25">
      <c r="A508" s="30"/>
      <c r="B508" s="30"/>
      <c r="C508" s="30"/>
      <c r="D508" s="31"/>
      <c r="E508" s="31"/>
      <c r="F508" s="40"/>
      <c r="G508" s="33"/>
      <c r="H508" s="33"/>
      <c r="I508" s="33"/>
      <c r="J508" s="33"/>
      <c r="K508" s="68"/>
      <c r="L508" s="30"/>
    </row>
    <row r="509" spans="1:12" x14ac:dyDescent="0.25">
      <c r="A509" s="30"/>
      <c r="B509" s="30"/>
      <c r="C509" s="30"/>
      <c r="D509" s="31"/>
      <c r="E509" s="31"/>
      <c r="F509" s="40"/>
      <c r="G509" s="33"/>
      <c r="H509" s="33"/>
      <c r="I509" s="33"/>
      <c r="J509" s="33"/>
      <c r="K509" s="68"/>
      <c r="L509" s="30"/>
    </row>
    <row r="510" spans="1:12" x14ac:dyDescent="0.25">
      <c r="A510" s="30"/>
      <c r="B510" s="30"/>
      <c r="C510" s="30"/>
      <c r="D510" s="31"/>
      <c r="E510" s="31"/>
      <c r="F510" s="40"/>
      <c r="G510" s="33"/>
      <c r="H510" s="33"/>
      <c r="I510" s="33"/>
      <c r="J510" s="33"/>
      <c r="K510" s="68"/>
      <c r="L510" s="30"/>
    </row>
    <row r="511" spans="1:12" x14ac:dyDescent="0.25">
      <c r="A511" s="30"/>
      <c r="B511" s="30"/>
      <c r="C511" s="30"/>
      <c r="D511" s="31"/>
      <c r="E511" s="31"/>
      <c r="F511" s="40"/>
      <c r="G511" s="33"/>
      <c r="H511" s="33"/>
      <c r="I511" s="33"/>
      <c r="J511" s="33"/>
      <c r="K511" s="68"/>
      <c r="L511" s="30"/>
    </row>
    <row r="512" spans="1:12" x14ac:dyDescent="0.25">
      <c r="A512" s="30"/>
      <c r="B512" s="30"/>
      <c r="C512" s="30"/>
      <c r="D512" s="31"/>
      <c r="E512" s="31"/>
      <c r="F512" s="40"/>
      <c r="G512" s="33"/>
      <c r="H512" s="33"/>
      <c r="I512" s="33"/>
      <c r="J512" s="33"/>
      <c r="K512" s="68"/>
      <c r="L512" s="30"/>
    </row>
    <row r="513" spans="1:12" x14ac:dyDescent="0.25">
      <c r="A513" s="30"/>
      <c r="B513" s="30"/>
      <c r="C513" s="30"/>
      <c r="D513" s="31"/>
      <c r="E513" s="31"/>
      <c r="F513" s="40"/>
      <c r="G513" s="33"/>
      <c r="H513" s="33"/>
      <c r="I513" s="33"/>
      <c r="J513" s="33"/>
      <c r="K513" s="68"/>
      <c r="L513" s="30"/>
    </row>
    <row r="514" spans="1:12" x14ac:dyDescent="0.25">
      <c r="A514" s="30"/>
      <c r="B514" s="30"/>
      <c r="C514" s="30"/>
      <c r="D514" s="31"/>
      <c r="E514" s="31"/>
      <c r="F514" s="40"/>
      <c r="G514" s="33"/>
      <c r="H514" s="33"/>
      <c r="I514" s="33"/>
      <c r="J514" s="33"/>
      <c r="K514" s="68"/>
      <c r="L514" s="30"/>
    </row>
    <row r="515" spans="1:12" x14ac:dyDescent="0.25">
      <c r="A515" s="30"/>
      <c r="B515" s="30"/>
      <c r="C515" s="30"/>
      <c r="D515" s="31"/>
      <c r="E515" s="31"/>
      <c r="F515" s="40"/>
      <c r="G515" s="33"/>
      <c r="H515" s="33"/>
      <c r="I515" s="33"/>
      <c r="J515" s="33"/>
      <c r="K515" s="68"/>
      <c r="L515" s="30"/>
    </row>
    <row r="516" spans="1:12" x14ac:dyDescent="0.25">
      <c r="A516" s="30"/>
      <c r="B516" s="30"/>
      <c r="C516" s="30"/>
      <c r="D516" s="31"/>
      <c r="E516" s="31"/>
      <c r="F516" s="40"/>
      <c r="G516" s="33"/>
      <c r="H516" s="33"/>
      <c r="I516" s="33"/>
      <c r="J516" s="33"/>
      <c r="K516" s="68"/>
      <c r="L516" s="30"/>
    </row>
    <row r="517" spans="1:12" x14ac:dyDescent="0.25">
      <c r="A517" s="30"/>
      <c r="B517" s="30"/>
      <c r="C517" s="30"/>
      <c r="D517" s="31"/>
      <c r="E517" s="31"/>
      <c r="F517" s="40"/>
      <c r="G517" s="33"/>
      <c r="H517" s="33"/>
      <c r="I517" s="33"/>
      <c r="J517" s="33"/>
      <c r="K517" s="68"/>
      <c r="L517" s="30"/>
    </row>
    <row r="518" spans="1:12" x14ac:dyDescent="0.25">
      <c r="A518" s="30"/>
      <c r="B518" s="30"/>
      <c r="C518" s="30"/>
      <c r="D518" s="31"/>
      <c r="E518" s="31"/>
      <c r="F518" s="40"/>
      <c r="G518" s="33"/>
      <c r="H518" s="33"/>
      <c r="I518" s="33"/>
      <c r="J518" s="33"/>
      <c r="K518" s="68"/>
      <c r="L518" s="30"/>
    </row>
    <row r="519" spans="1:12" x14ac:dyDescent="0.25">
      <c r="A519" s="30"/>
      <c r="B519" s="30"/>
      <c r="C519" s="30"/>
      <c r="D519" s="31"/>
      <c r="E519" s="31"/>
      <c r="F519" s="40"/>
      <c r="G519" s="33"/>
      <c r="H519" s="33"/>
      <c r="I519" s="33"/>
      <c r="J519" s="33"/>
      <c r="K519" s="68"/>
      <c r="L519" s="30"/>
    </row>
    <row r="520" spans="1:12" x14ac:dyDescent="0.25">
      <c r="A520" s="30"/>
      <c r="B520" s="30"/>
      <c r="C520" s="30"/>
      <c r="D520" s="31"/>
      <c r="E520" s="31"/>
      <c r="F520" s="40"/>
      <c r="G520" s="33"/>
      <c r="H520" s="33"/>
      <c r="I520" s="33"/>
      <c r="J520" s="33"/>
      <c r="K520" s="68"/>
      <c r="L520" s="30"/>
    </row>
    <row r="521" spans="1:12" x14ac:dyDescent="0.25">
      <c r="A521" s="30"/>
      <c r="B521" s="30"/>
      <c r="C521" s="30"/>
      <c r="D521" s="31"/>
      <c r="E521" s="31"/>
      <c r="F521" s="40"/>
      <c r="G521" s="33"/>
      <c r="H521" s="33"/>
      <c r="I521" s="33"/>
      <c r="J521" s="33"/>
      <c r="K521" s="68"/>
      <c r="L521" s="30"/>
    </row>
    <row r="522" spans="1:12" x14ac:dyDescent="0.25">
      <c r="A522" s="30"/>
      <c r="B522" s="30"/>
      <c r="C522" s="30"/>
      <c r="D522" s="31"/>
      <c r="E522" s="31"/>
      <c r="F522" s="40"/>
      <c r="G522" s="33"/>
      <c r="H522" s="33"/>
      <c r="I522" s="33"/>
      <c r="J522" s="33"/>
      <c r="K522" s="68"/>
      <c r="L522" s="30"/>
    </row>
    <row r="523" spans="1:12" x14ac:dyDescent="0.25">
      <c r="A523" s="30"/>
      <c r="B523" s="30"/>
      <c r="C523" s="30"/>
      <c r="D523" s="31"/>
      <c r="E523" s="31"/>
      <c r="F523" s="40"/>
      <c r="G523" s="33"/>
      <c r="H523" s="33"/>
      <c r="I523" s="33"/>
      <c r="J523" s="33"/>
      <c r="K523" s="68"/>
      <c r="L523" s="30"/>
    </row>
    <row r="524" spans="1:12" x14ac:dyDescent="0.25">
      <c r="A524" s="30"/>
      <c r="B524" s="30"/>
      <c r="C524" s="30"/>
      <c r="D524" s="31"/>
      <c r="E524" s="31"/>
      <c r="F524" s="40"/>
      <c r="G524" s="33"/>
      <c r="H524" s="33"/>
      <c r="I524" s="33"/>
      <c r="J524" s="33"/>
      <c r="K524" s="68"/>
      <c r="L524" s="30"/>
    </row>
    <row r="525" spans="1:12" x14ac:dyDescent="0.25">
      <c r="A525" s="30"/>
      <c r="B525" s="30"/>
      <c r="C525" s="30"/>
      <c r="D525" s="31"/>
      <c r="E525" s="31"/>
      <c r="F525" s="40"/>
      <c r="G525" s="33"/>
      <c r="H525" s="33"/>
      <c r="I525" s="33"/>
      <c r="J525" s="33"/>
      <c r="K525" s="68"/>
      <c r="L525" s="30"/>
    </row>
    <row r="526" spans="1:12" x14ac:dyDescent="0.25">
      <c r="A526" s="30"/>
      <c r="B526" s="30"/>
      <c r="C526" s="30"/>
      <c r="D526" s="31"/>
      <c r="E526" s="31"/>
      <c r="F526" s="40"/>
      <c r="G526" s="33"/>
      <c r="H526" s="33"/>
      <c r="I526" s="33"/>
      <c r="J526" s="33"/>
      <c r="K526" s="68"/>
      <c r="L526" s="30"/>
    </row>
    <row r="527" spans="1:12" x14ac:dyDescent="0.25">
      <c r="A527" s="30"/>
      <c r="B527" s="30"/>
      <c r="C527" s="30"/>
      <c r="D527" s="31"/>
      <c r="E527" s="31"/>
      <c r="F527" s="40"/>
      <c r="G527" s="33"/>
      <c r="H527" s="33"/>
      <c r="I527" s="33"/>
      <c r="J527" s="33"/>
      <c r="K527" s="68"/>
      <c r="L527" s="30"/>
    </row>
    <row r="528" spans="1:12" x14ac:dyDescent="0.25">
      <c r="A528" s="30"/>
      <c r="B528" s="30"/>
      <c r="C528" s="30"/>
      <c r="D528" s="31"/>
      <c r="E528" s="31"/>
      <c r="F528" s="40"/>
      <c r="G528" s="33"/>
      <c r="H528" s="33"/>
      <c r="I528" s="33"/>
      <c r="J528" s="33"/>
      <c r="K528" s="68"/>
      <c r="L528" s="30"/>
    </row>
    <row r="529" spans="1:12" x14ac:dyDescent="0.25">
      <c r="A529" s="30"/>
      <c r="B529" s="30"/>
      <c r="C529" s="30"/>
      <c r="D529" s="31"/>
      <c r="E529" s="31"/>
      <c r="F529" s="40"/>
      <c r="G529" s="33"/>
      <c r="H529" s="33"/>
      <c r="I529" s="33"/>
      <c r="J529" s="33"/>
      <c r="K529" s="68"/>
      <c r="L529" s="30"/>
    </row>
    <row r="530" spans="1:12" x14ac:dyDescent="0.25">
      <c r="A530" s="30"/>
      <c r="B530" s="30"/>
      <c r="C530" s="30"/>
      <c r="D530" s="31"/>
      <c r="E530" s="31"/>
      <c r="F530" s="40"/>
      <c r="G530" s="33"/>
      <c r="H530" s="33"/>
      <c r="I530" s="33"/>
      <c r="J530" s="33"/>
      <c r="K530" s="68"/>
      <c r="L530" s="30"/>
    </row>
    <row r="531" spans="1:12" x14ac:dyDescent="0.25">
      <c r="A531" s="30"/>
      <c r="B531" s="30"/>
      <c r="C531" s="30"/>
      <c r="D531" s="31"/>
      <c r="E531" s="31"/>
      <c r="F531" s="40"/>
      <c r="G531" s="33"/>
      <c r="H531" s="33"/>
      <c r="I531" s="33"/>
      <c r="J531" s="33"/>
      <c r="K531" s="68"/>
      <c r="L531" s="30"/>
    </row>
    <row r="532" spans="1:12" x14ac:dyDescent="0.25">
      <c r="A532" s="30"/>
      <c r="B532" s="30"/>
      <c r="C532" s="30"/>
      <c r="D532" s="31"/>
      <c r="E532" s="31"/>
      <c r="F532" s="40"/>
      <c r="G532" s="33"/>
      <c r="H532" s="33"/>
      <c r="I532" s="33"/>
      <c r="J532" s="33"/>
      <c r="K532" s="68"/>
      <c r="L532" s="30"/>
    </row>
    <row r="533" spans="1:12" x14ac:dyDescent="0.25">
      <c r="A533" s="30"/>
      <c r="B533" s="30"/>
      <c r="C533" s="30"/>
      <c r="D533" s="31"/>
      <c r="E533" s="31"/>
      <c r="F533" s="40"/>
      <c r="G533" s="33"/>
      <c r="H533" s="33"/>
      <c r="I533" s="33"/>
      <c r="J533" s="33"/>
      <c r="K533" s="68"/>
      <c r="L533" s="30"/>
    </row>
    <row r="534" spans="1:12" x14ac:dyDescent="0.25">
      <c r="A534" s="30"/>
      <c r="B534" s="30"/>
      <c r="C534" s="30"/>
      <c r="D534" s="31"/>
      <c r="E534" s="31"/>
      <c r="F534" s="40"/>
      <c r="G534" s="33"/>
      <c r="H534" s="33"/>
      <c r="I534" s="33"/>
      <c r="J534" s="33"/>
      <c r="K534" s="68"/>
      <c r="L534" s="30"/>
    </row>
    <row r="535" spans="1:12" x14ac:dyDescent="0.25">
      <c r="A535" s="30"/>
      <c r="B535" s="30"/>
      <c r="C535" s="30"/>
      <c r="D535" s="31"/>
      <c r="E535" s="31"/>
      <c r="F535" s="40"/>
      <c r="G535" s="33"/>
      <c r="H535" s="33"/>
      <c r="I535" s="33"/>
      <c r="J535" s="33"/>
      <c r="K535" s="68"/>
      <c r="L535" s="30"/>
    </row>
    <row r="536" spans="1:12" x14ac:dyDescent="0.25">
      <c r="A536" s="30"/>
      <c r="B536" s="30"/>
      <c r="C536" s="30"/>
      <c r="D536" s="31"/>
      <c r="E536" s="31"/>
      <c r="F536" s="40"/>
      <c r="G536" s="33"/>
      <c r="H536" s="33"/>
      <c r="I536" s="33"/>
      <c r="J536" s="33"/>
      <c r="K536" s="68"/>
      <c r="L536" s="30"/>
    </row>
    <row r="537" spans="1:12" x14ac:dyDescent="0.25">
      <c r="A537" s="30"/>
      <c r="B537" s="30"/>
      <c r="C537" s="30"/>
      <c r="D537" s="31"/>
      <c r="E537" s="31"/>
      <c r="F537" s="40"/>
      <c r="G537" s="33"/>
      <c r="H537" s="33"/>
      <c r="I537" s="33"/>
      <c r="J537" s="33"/>
      <c r="K537" s="68"/>
      <c r="L537" s="30"/>
    </row>
    <row r="538" spans="1:12" x14ac:dyDescent="0.25">
      <c r="A538" s="30"/>
      <c r="B538" s="30"/>
      <c r="C538" s="30"/>
      <c r="D538" s="31"/>
      <c r="E538" s="31"/>
      <c r="F538" s="40"/>
      <c r="G538" s="33"/>
      <c r="H538" s="33"/>
      <c r="I538" s="33"/>
      <c r="J538" s="33"/>
      <c r="K538" s="68"/>
      <c r="L538" s="30"/>
    </row>
    <row r="539" spans="1:12" x14ac:dyDescent="0.25">
      <c r="A539" s="30"/>
      <c r="B539" s="30"/>
      <c r="C539" s="30"/>
      <c r="D539" s="31"/>
      <c r="E539" s="31"/>
      <c r="F539" s="40"/>
      <c r="G539" s="33"/>
      <c r="H539" s="33"/>
      <c r="I539" s="33"/>
      <c r="J539" s="33"/>
      <c r="K539" s="68"/>
      <c r="L539" s="30"/>
    </row>
    <row r="540" spans="1:12" x14ac:dyDescent="0.25">
      <c r="A540" s="30"/>
      <c r="B540" s="30"/>
      <c r="C540" s="30"/>
      <c r="D540" s="31"/>
      <c r="E540" s="31"/>
      <c r="F540" s="40"/>
      <c r="G540" s="33"/>
      <c r="H540" s="33"/>
      <c r="I540" s="33"/>
      <c r="J540" s="33"/>
      <c r="K540" s="68"/>
      <c r="L540" s="30"/>
    </row>
    <row r="541" spans="1:12" x14ac:dyDescent="0.25">
      <c r="A541" s="30"/>
      <c r="B541" s="30"/>
      <c r="C541" s="30"/>
      <c r="D541" s="31"/>
      <c r="E541" s="31"/>
      <c r="F541" s="40"/>
      <c r="G541" s="33"/>
      <c r="H541" s="33"/>
      <c r="I541" s="33"/>
      <c r="J541" s="33"/>
      <c r="K541" s="68"/>
      <c r="L541" s="30"/>
    </row>
    <row r="542" spans="1:12" x14ac:dyDescent="0.25">
      <c r="A542" s="30"/>
      <c r="B542" s="30"/>
      <c r="C542" s="30"/>
      <c r="D542" s="31"/>
      <c r="E542" s="31"/>
      <c r="F542" s="40"/>
      <c r="G542" s="33"/>
      <c r="H542" s="33"/>
      <c r="I542" s="33"/>
      <c r="J542" s="33"/>
      <c r="K542" s="68"/>
      <c r="L542" s="30"/>
    </row>
    <row r="543" spans="1:12" x14ac:dyDescent="0.25">
      <c r="A543" s="30"/>
      <c r="B543" s="30"/>
      <c r="C543" s="30"/>
      <c r="D543" s="31"/>
      <c r="E543" s="31"/>
      <c r="F543" s="40"/>
      <c r="G543" s="33"/>
      <c r="H543" s="33"/>
      <c r="I543" s="33"/>
      <c r="J543" s="33"/>
      <c r="K543" s="68"/>
      <c r="L543" s="30"/>
    </row>
    <row r="544" spans="1:12" x14ac:dyDescent="0.25">
      <c r="A544" s="30"/>
      <c r="B544" s="30"/>
      <c r="C544" s="30"/>
      <c r="D544" s="31"/>
      <c r="E544" s="31"/>
      <c r="F544" s="40"/>
      <c r="G544" s="33"/>
      <c r="H544" s="33"/>
      <c r="I544" s="33"/>
      <c r="J544" s="33"/>
      <c r="K544" s="68"/>
      <c r="L544" s="30"/>
    </row>
    <row r="545" spans="1:12" x14ac:dyDescent="0.25">
      <c r="A545" s="30"/>
      <c r="B545" s="30"/>
      <c r="C545" s="30"/>
      <c r="D545" s="31"/>
      <c r="E545" s="31"/>
      <c r="F545" s="40"/>
      <c r="G545" s="33"/>
      <c r="H545" s="33"/>
      <c r="I545" s="33"/>
      <c r="J545" s="33"/>
      <c r="K545" s="68"/>
      <c r="L545" s="30"/>
    </row>
    <row r="546" spans="1:12" x14ac:dyDescent="0.25">
      <c r="A546" s="30"/>
      <c r="B546" s="30"/>
      <c r="C546" s="30"/>
      <c r="D546" s="31"/>
      <c r="E546" s="31"/>
      <c r="F546" s="40"/>
      <c r="G546" s="33"/>
      <c r="H546" s="33"/>
      <c r="I546" s="33"/>
      <c r="J546" s="33"/>
      <c r="K546" s="68"/>
      <c r="L546" s="30"/>
    </row>
    <row r="547" spans="1:12" x14ac:dyDescent="0.25">
      <c r="A547" s="30"/>
      <c r="B547" s="30"/>
      <c r="C547" s="30"/>
      <c r="D547" s="31"/>
      <c r="E547" s="31"/>
      <c r="F547" s="40"/>
      <c r="G547" s="33"/>
      <c r="H547" s="33"/>
      <c r="I547" s="33"/>
      <c r="J547" s="33"/>
      <c r="K547" s="68"/>
      <c r="L547" s="30"/>
    </row>
    <row r="548" spans="1:12" x14ac:dyDescent="0.25">
      <c r="A548" s="30"/>
      <c r="B548" s="30"/>
      <c r="C548" s="30"/>
      <c r="D548" s="31"/>
      <c r="E548" s="31"/>
      <c r="F548" s="40"/>
      <c r="G548" s="33"/>
      <c r="H548" s="33"/>
      <c r="I548" s="33"/>
      <c r="J548" s="33"/>
      <c r="K548" s="68"/>
      <c r="L548" s="30"/>
    </row>
    <row r="549" spans="1:12" x14ac:dyDescent="0.25">
      <c r="A549" s="30"/>
      <c r="B549" s="30"/>
      <c r="C549" s="30"/>
      <c r="D549" s="31"/>
      <c r="E549" s="31"/>
      <c r="F549" s="40"/>
      <c r="G549" s="33"/>
      <c r="H549" s="33"/>
      <c r="I549" s="33"/>
      <c r="J549" s="33"/>
      <c r="K549" s="68"/>
      <c r="L549" s="30"/>
    </row>
    <row r="550" spans="1:12" x14ac:dyDescent="0.25">
      <c r="A550" s="30"/>
      <c r="B550" s="30"/>
      <c r="C550" s="30"/>
      <c r="D550" s="31"/>
      <c r="E550" s="31"/>
      <c r="F550" s="40"/>
      <c r="G550" s="33"/>
      <c r="H550" s="33"/>
      <c r="I550" s="33"/>
      <c r="J550" s="33"/>
      <c r="K550" s="68"/>
      <c r="L550" s="30"/>
    </row>
    <row r="551" spans="1:12" x14ac:dyDescent="0.25">
      <c r="A551" s="30"/>
      <c r="B551" s="30"/>
      <c r="C551" s="30"/>
      <c r="D551" s="31"/>
      <c r="E551" s="31"/>
      <c r="F551" s="40"/>
      <c r="G551" s="33"/>
      <c r="H551" s="33"/>
      <c r="I551" s="33"/>
      <c r="J551" s="33"/>
      <c r="K551" s="68"/>
      <c r="L551" s="30"/>
    </row>
    <row r="552" spans="1:12" x14ac:dyDescent="0.25">
      <c r="A552" s="30"/>
      <c r="B552" s="30"/>
      <c r="C552" s="30"/>
      <c r="D552" s="31"/>
      <c r="E552" s="31"/>
      <c r="F552" s="40"/>
      <c r="G552" s="33"/>
      <c r="H552" s="33"/>
      <c r="I552" s="33"/>
      <c r="J552" s="33"/>
      <c r="K552" s="68"/>
      <c r="L552" s="30"/>
    </row>
    <row r="553" spans="1:12" x14ac:dyDescent="0.25">
      <c r="A553" s="30"/>
      <c r="B553" s="30"/>
      <c r="C553" s="30"/>
      <c r="D553" s="31"/>
      <c r="E553" s="31"/>
      <c r="F553" s="40"/>
      <c r="G553" s="33"/>
      <c r="H553" s="33"/>
      <c r="I553" s="33"/>
      <c r="J553" s="33"/>
      <c r="K553" s="68"/>
      <c r="L553" s="30"/>
    </row>
    <row r="554" spans="1:12" x14ac:dyDescent="0.25">
      <c r="A554" s="30"/>
      <c r="B554" s="30"/>
      <c r="C554" s="30"/>
      <c r="D554" s="31"/>
      <c r="E554" s="31"/>
      <c r="F554" s="40"/>
      <c r="G554" s="33"/>
      <c r="H554" s="33"/>
      <c r="I554" s="33"/>
      <c r="J554" s="33"/>
      <c r="K554" s="68"/>
      <c r="L554" s="30"/>
    </row>
    <row r="555" spans="1:12" x14ac:dyDescent="0.25">
      <c r="A555" s="30"/>
      <c r="B555" s="30"/>
      <c r="C555" s="30"/>
      <c r="D555" s="31"/>
      <c r="E555" s="31"/>
      <c r="F555" s="40"/>
      <c r="G555" s="33"/>
      <c r="H555" s="33"/>
      <c r="I555" s="33"/>
      <c r="J555" s="33"/>
      <c r="K555" s="68"/>
      <c r="L555" s="30"/>
    </row>
    <row r="556" spans="1:12" x14ac:dyDescent="0.25">
      <c r="A556" s="30"/>
      <c r="B556" s="30"/>
      <c r="C556" s="30"/>
      <c r="D556" s="31"/>
      <c r="E556" s="31"/>
      <c r="F556" s="40"/>
      <c r="G556" s="33"/>
      <c r="H556" s="33"/>
      <c r="I556" s="33"/>
      <c r="J556" s="33"/>
      <c r="K556" s="68"/>
      <c r="L556" s="30"/>
    </row>
    <row r="557" spans="1:12" x14ac:dyDescent="0.25">
      <c r="A557" s="30"/>
      <c r="B557" s="30"/>
      <c r="C557" s="30"/>
      <c r="D557" s="31"/>
      <c r="E557" s="31"/>
      <c r="F557" s="40"/>
      <c r="G557" s="33"/>
      <c r="H557" s="33"/>
      <c r="I557" s="33"/>
      <c r="J557" s="33"/>
      <c r="K557" s="68"/>
      <c r="L557" s="30"/>
    </row>
    <row r="558" spans="1:12" x14ac:dyDescent="0.25">
      <c r="A558" s="30"/>
      <c r="B558" s="30"/>
      <c r="C558" s="30"/>
      <c r="D558" s="31"/>
      <c r="E558" s="31"/>
      <c r="F558" s="40"/>
      <c r="G558" s="33"/>
      <c r="H558" s="33"/>
      <c r="I558" s="33"/>
      <c r="J558" s="33"/>
      <c r="K558" s="68"/>
      <c r="L558" s="30"/>
    </row>
    <row r="559" spans="1:12" x14ac:dyDescent="0.25">
      <c r="A559" s="30"/>
      <c r="B559" s="30"/>
      <c r="C559" s="30"/>
      <c r="D559" s="31"/>
      <c r="E559" s="31"/>
      <c r="F559" s="40"/>
      <c r="G559" s="33"/>
      <c r="H559" s="33"/>
      <c r="I559" s="33"/>
      <c r="J559" s="33"/>
      <c r="K559" s="68"/>
      <c r="L559" s="30"/>
    </row>
    <row r="560" spans="1:12" x14ac:dyDescent="0.25">
      <c r="A560" s="30"/>
      <c r="B560" s="30"/>
      <c r="C560" s="30"/>
      <c r="D560" s="31"/>
      <c r="E560" s="31"/>
      <c r="F560" s="40"/>
      <c r="G560" s="33"/>
      <c r="H560" s="33"/>
      <c r="I560" s="33"/>
      <c r="J560" s="33"/>
      <c r="K560" s="68"/>
      <c r="L560" s="30"/>
    </row>
    <row r="561" spans="1:12" x14ac:dyDescent="0.25">
      <c r="A561" s="30"/>
      <c r="B561" s="30"/>
      <c r="C561" s="30"/>
      <c r="D561" s="31"/>
      <c r="E561" s="31"/>
      <c r="F561" s="40"/>
      <c r="G561" s="33"/>
      <c r="H561" s="33"/>
      <c r="I561" s="33"/>
      <c r="J561" s="33"/>
      <c r="K561" s="68"/>
      <c r="L561" s="30"/>
    </row>
    <row r="562" spans="1:12" x14ac:dyDescent="0.25">
      <c r="A562" s="30"/>
      <c r="B562" s="30"/>
      <c r="C562" s="30"/>
      <c r="D562" s="31"/>
      <c r="E562" s="31"/>
      <c r="F562" s="40"/>
      <c r="G562" s="33"/>
      <c r="H562" s="33"/>
      <c r="I562" s="33"/>
      <c r="J562" s="33"/>
      <c r="K562" s="68"/>
      <c r="L562" s="30"/>
    </row>
    <row r="563" spans="1:12" x14ac:dyDescent="0.25">
      <c r="A563" s="30"/>
      <c r="B563" s="30"/>
      <c r="C563" s="30"/>
      <c r="D563" s="31"/>
      <c r="E563" s="31"/>
      <c r="F563" s="40"/>
      <c r="G563" s="33"/>
      <c r="H563" s="33"/>
      <c r="I563" s="33"/>
      <c r="J563" s="33"/>
      <c r="K563" s="68"/>
      <c r="L563" s="30"/>
    </row>
    <row r="564" spans="1:12" x14ac:dyDescent="0.25">
      <c r="A564" s="30"/>
      <c r="B564" s="30"/>
      <c r="C564" s="30"/>
      <c r="D564" s="31"/>
      <c r="E564" s="31"/>
      <c r="F564" s="40"/>
      <c r="G564" s="33"/>
      <c r="H564" s="33"/>
      <c r="I564" s="33"/>
      <c r="J564" s="33"/>
      <c r="K564" s="68"/>
      <c r="L564" s="30"/>
    </row>
    <row r="565" spans="1:12" x14ac:dyDescent="0.25">
      <c r="A565" s="30"/>
      <c r="B565" s="30"/>
      <c r="C565" s="30"/>
      <c r="D565" s="31"/>
      <c r="E565" s="31"/>
      <c r="F565" s="40"/>
      <c r="G565" s="33"/>
      <c r="H565" s="33"/>
      <c r="I565" s="33"/>
      <c r="J565" s="33"/>
      <c r="K565" s="68"/>
      <c r="L565" s="30"/>
    </row>
    <row r="566" spans="1:12" x14ac:dyDescent="0.25">
      <c r="A566" s="30"/>
      <c r="B566" s="30"/>
      <c r="C566" s="30"/>
      <c r="D566" s="31"/>
      <c r="E566" s="31"/>
      <c r="F566" s="40"/>
      <c r="G566" s="33"/>
      <c r="H566" s="33"/>
      <c r="I566" s="33"/>
      <c r="J566" s="33"/>
      <c r="K566" s="68"/>
      <c r="L566" s="30"/>
    </row>
    <row r="567" spans="1:12" x14ac:dyDescent="0.25">
      <c r="A567" s="30"/>
      <c r="B567" s="30"/>
      <c r="C567" s="30"/>
      <c r="D567" s="31"/>
      <c r="E567" s="31"/>
      <c r="F567" s="40"/>
      <c r="G567" s="33"/>
      <c r="H567" s="33"/>
      <c r="I567" s="33"/>
      <c r="J567" s="33"/>
      <c r="K567" s="68"/>
      <c r="L567" s="30"/>
    </row>
    <row r="568" spans="1:12" x14ac:dyDescent="0.25">
      <c r="A568" s="30"/>
      <c r="B568" s="30"/>
      <c r="C568" s="30"/>
      <c r="D568" s="31"/>
      <c r="E568" s="31"/>
      <c r="F568" s="40"/>
      <c r="G568" s="33"/>
      <c r="H568" s="33"/>
      <c r="I568" s="33"/>
      <c r="J568" s="33"/>
      <c r="K568" s="68"/>
      <c r="L568" s="30"/>
    </row>
    <row r="569" spans="1:12" x14ac:dyDescent="0.25">
      <c r="A569" s="30"/>
      <c r="B569" s="30"/>
      <c r="C569" s="30"/>
      <c r="D569" s="31"/>
      <c r="E569" s="31"/>
      <c r="F569" s="40"/>
      <c r="G569" s="33"/>
      <c r="H569" s="33"/>
      <c r="I569" s="33"/>
      <c r="J569" s="33"/>
      <c r="K569" s="68"/>
      <c r="L569" s="30"/>
    </row>
    <row r="570" spans="1:12" x14ac:dyDescent="0.25">
      <c r="A570" s="30"/>
      <c r="B570" s="30"/>
      <c r="C570" s="30"/>
      <c r="D570" s="31"/>
      <c r="E570" s="31"/>
      <c r="F570" s="40"/>
      <c r="G570" s="33"/>
      <c r="H570" s="33"/>
      <c r="I570" s="33"/>
      <c r="J570" s="33"/>
      <c r="K570" s="68"/>
      <c r="L570" s="30"/>
    </row>
    <row r="571" spans="1:12" x14ac:dyDescent="0.25">
      <c r="A571" s="30"/>
      <c r="B571" s="30"/>
      <c r="C571" s="30"/>
      <c r="D571" s="31"/>
      <c r="E571" s="31"/>
      <c r="F571" s="40"/>
      <c r="G571" s="33"/>
      <c r="H571" s="33"/>
      <c r="I571" s="33"/>
      <c r="J571" s="33"/>
      <c r="K571" s="68"/>
      <c r="L571" s="30"/>
    </row>
    <row r="572" spans="1:12" x14ac:dyDescent="0.25">
      <c r="A572" s="30"/>
      <c r="B572" s="30"/>
      <c r="C572" s="30"/>
      <c r="D572" s="31"/>
      <c r="E572" s="31"/>
      <c r="F572" s="40"/>
      <c r="G572" s="33"/>
      <c r="H572" s="33"/>
      <c r="I572" s="33"/>
      <c r="J572" s="33"/>
      <c r="K572" s="68"/>
      <c r="L572" s="30"/>
    </row>
    <row r="573" spans="1:12" x14ac:dyDescent="0.25">
      <c r="A573" s="30"/>
      <c r="B573" s="30"/>
      <c r="C573" s="30"/>
      <c r="D573" s="31"/>
      <c r="E573" s="31"/>
      <c r="F573" s="40"/>
      <c r="G573" s="33"/>
      <c r="H573" s="33"/>
      <c r="I573" s="33"/>
      <c r="J573" s="33"/>
      <c r="K573" s="68"/>
      <c r="L573" s="30"/>
    </row>
    <row r="574" spans="1:12" x14ac:dyDescent="0.25">
      <c r="A574" s="30"/>
      <c r="B574" s="30"/>
      <c r="C574" s="30"/>
      <c r="D574" s="31"/>
      <c r="E574" s="31"/>
      <c r="F574" s="40"/>
      <c r="G574" s="33"/>
      <c r="H574" s="33"/>
      <c r="I574" s="33"/>
      <c r="J574" s="33"/>
      <c r="K574" s="68"/>
      <c r="L574" s="30"/>
    </row>
    <row r="575" spans="1:12" x14ac:dyDescent="0.25">
      <c r="A575" s="30"/>
      <c r="B575" s="30"/>
      <c r="C575" s="30"/>
      <c r="D575" s="31"/>
      <c r="E575" s="31"/>
      <c r="F575" s="40"/>
      <c r="G575" s="33"/>
      <c r="H575" s="33"/>
      <c r="I575" s="33"/>
      <c r="J575" s="33"/>
      <c r="K575" s="68"/>
      <c r="L575" s="30"/>
    </row>
    <row r="576" spans="1:12" x14ac:dyDescent="0.25">
      <c r="A576" s="30"/>
      <c r="B576" s="30"/>
      <c r="C576" s="30"/>
      <c r="D576" s="31"/>
      <c r="E576" s="31"/>
      <c r="F576" s="40"/>
      <c r="G576" s="33"/>
      <c r="H576" s="33"/>
      <c r="I576" s="33"/>
      <c r="J576" s="33"/>
      <c r="K576" s="68"/>
      <c r="L576" s="30"/>
    </row>
    <row r="577" spans="1:12" x14ac:dyDescent="0.25">
      <c r="A577" s="30"/>
      <c r="B577" s="30"/>
      <c r="C577" s="30"/>
      <c r="D577" s="31"/>
      <c r="E577" s="31"/>
      <c r="F577" s="40"/>
      <c r="G577" s="33"/>
      <c r="H577" s="33"/>
      <c r="I577" s="33"/>
      <c r="J577" s="33"/>
      <c r="K577" s="68"/>
      <c r="L577" s="30"/>
    </row>
    <row r="578" spans="1:12" x14ac:dyDescent="0.25">
      <c r="A578" s="30"/>
      <c r="B578" s="30"/>
      <c r="C578" s="30"/>
      <c r="D578" s="31"/>
      <c r="E578" s="31"/>
      <c r="F578" s="40"/>
      <c r="G578" s="33"/>
      <c r="H578" s="33"/>
      <c r="I578" s="33"/>
      <c r="J578" s="33"/>
      <c r="K578" s="68"/>
      <c r="L578" s="30"/>
    </row>
    <row r="579" spans="1:12" x14ac:dyDescent="0.25">
      <c r="A579" s="30"/>
      <c r="B579" s="30"/>
      <c r="C579" s="30"/>
      <c r="D579" s="31"/>
      <c r="E579" s="31"/>
      <c r="F579" s="40"/>
      <c r="G579" s="33"/>
      <c r="H579" s="33"/>
      <c r="I579" s="33"/>
      <c r="J579" s="33"/>
      <c r="K579" s="68"/>
      <c r="L579" s="30"/>
    </row>
    <row r="580" spans="1:12" x14ac:dyDescent="0.25">
      <c r="A580" s="30"/>
      <c r="B580" s="30"/>
      <c r="C580" s="30"/>
      <c r="D580" s="31"/>
      <c r="E580" s="31"/>
      <c r="F580" s="40"/>
      <c r="G580" s="33"/>
      <c r="H580" s="33"/>
      <c r="I580" s="33"/>
      <c r="J580" s="33"/>
      <c r="K580" s="68"/>
      <c r="L580" s="30"/>
    </row>
    <row r="581" spans="1:12" x14ac:dyDescent="0.25">
      <c r="A581" s="30"/>
      <c r="B581" s="30"/>
      <c r="C581" s="30"/>
      <c r="D581" s="31"/>
      <c r="E581" s="31"/>
      <c r="F581" s="40"/>
      <c r="G581" s="33"/>
      <c r="H581" s="33"/>
      <c r="I581" s="33"/>
      <c r="J581" s="33"/>
      <c r="K581" s="68"/>
      <c r="L581" s="30"/>
    </row>
    <row r="582" spans="1:12" x14ac:dyDescent="0.25">
      <c r="A582" s="30"/>
      <c r="B582" s="30"/>
      <c r="C582" s="30"/>
      <c r="D582" s="31"/>
      <c r="E582" s="31"/>
      <c r="F582" s="40"/>
      <c r="G582" s="33"/>
      <c r="H582" s="33"/>
      <c r="I582" s="33"/>
      <c r="J582" s="33"/>
      <c r="K582" s="68"/>
      <c r="L582" s="30"/>
    </row>
    <row r="583" spans="1:12" x14ac:dyDescent="0.25">
      <c r="A583" s="30"/>
      <c r="B583" s="30"/>
      <c r="C583" s="30"/>
      <c r="D583" s="31"/>
      <c r="E583" s="31"/>
      <c r="F583" s="40"/>
      <c r="G583" s="33"/>
      <c r="H583" s="33"/>
      <c r="I583" s="33"/>
      <c r="J583" s="33"/>
      <c r="K583" s="68"/>
      <c r="L583" s="30"/>
    </row>
    <row r="584" spans="1:12" x14ac:dyDescent="0.25">
      <c r="A584" s="30"/>
      <c r="B584" s="30"/>
      <c r="C584" s="30"/>
      <c r="D584" s="31"/>
      <c r="E584" s="31"/>
      <c r="F584" s="40"/>
      <c r="G584" s="33"/>
      <c r="H584" s="33"/>
      <c r="I584" s="33"/>
      <c r="J584" s="33"/>
      <c r="K584" s="68"/>
      <c r="L584" s="30"/>
    </row>
    <row r="585" spans="1:12" x14ac:dyDescent="0.25">
      <c r="A585" s="30"/>
      <c r="B585" s="30"/>
      <c r="C585" s="30"/>
      <c r="D585" s="31"/>
      <c r="E585" s="31"/>
      <c r="F585" s="40"/>
      <c r="G585" s="33"/>
      <c r="H585" s="33"/>
      <c r="I585" s="33"/>
      <c r="J585" s="33"/>
      <c r="K585" s="68"/>
      <c r="L585" s="30"/>
    </row>
    <row r="586" spans="1:12" x14ac:dyDescent="0.25">
      <c r="A586" s="30"/>
      <c r="B586" s="30"/>
      <c r="C586" s="30"/>
      <c r="D586" s="31"/>
      <c r="E586" s="31"/>
      <c r="F586" s="40"/>
      <c r="G586" s="33"/>
      <c r="H586" s="33"/>
      <c r="I586" s="33"/>
      <c r="J586" s="33"/>
      <c r="K586" s="68"/>
      <c r="L586" s="30"/>
    </row>
    <row r="587" spans="1:12" x14ac:dyDescent="0.25">
      <c r="A587" s="30"/>
      <c r="B587" s="30"/>
      <c r="C587" s="30"/>
      <c r="D587" s="31"/>
      <c r="E587" s="31"/>
      <c r="F587" s="40"/>
      <c r="G587" s="33"/>
      <c r="H587" s="33"/>
      <c r="I587" s="33"/>
      <c r="J587" s="33"/>
      <c r="K587" s="68"/>
      <c r="L587" s="30"/>
    </row>
    <row r="588" spans="1:12" x14ac:dyDescent="0.25">
      <c r="A588" s="30"/>
      <c r="B588" s="30"/>
      <c r="C588" s="30"/>
      <c r="D588" s="31"/>
      <c r="E588" s="31"/>
      <c r="F588" s="40"/>
      <c r="G588" s="33"/>
      <c r="H588" s="33"/>
      <c r="I588" s="33"/>
      <c r="J588" s="33"/>
      <c r="K588" s="68"/>
      <c r="L588" s="30"/>
    </row>
    <row r="589" spans="1:12" x14ac:dyDescent="0.25">
      <c r="A589" s="30"/>
      <c r="B589" s="30"/>
      <c r="C589" s="30"/>
      <c r="D589" s="31"/>
      <c r="E589" s="31"/>
      <c r="F589" s="40"/>
      <c r="G589" s="33"/>
      <c r="H589" s="33"/>
      <c r="I589" s="33"/>
      <c r="J589" s="33"/>
      <c r="K589" s="68"/>
      <c r="L589" s="30"/>
    </row>
    <row r="590" spans="1:12" x14ac:dyDescent="0.25">
      <c r="A590" s="30"/>
      <c r="B590" s="30"/>
      <c r="C590" s="30"/>
      <c r="D590" s="31"/>
      <c r="E590" s="31"/>
      <c r="F590" s="40"/>
      <c r="G590" s="33"/>
      <c r="H590" s="33"/>
      <c r="I590" s="33"/>
      <c r="J590" s="33"/>
      <c r="K590" s="68"/>
      <c r="L590" s="30"/>
    </row>
    <row r="591" spans="1:12" x14ac:dyDescent="0.25">
      <c r="A591" s="30"/>
      <c r="B591" s="30"/>
      <c r="C591" s="30"/>
      <c r="D591" s="31"/>
      <c r="E591" s="31"/>
      <c r="F591" s="40"/>
      <c r="G591" s="33"/>
      <c r="H591" s="33"/>
      <c r="I591" s="33"/>
      <c r="J591" s="33"/>
      <c r="K591" s="68"/>
      <c r="L591" s="30"/>
    </row>
    <row r="592" spans="1:12" x14ac:dyDescent="0.25">
      <c r="A592" s="30"/>
      <c r="B592" s="30"/>
      <c r="C592" s="30"/>
      <c r="D592" s="31"/>
      <c r="E592" s="31"/>
      <c r="F592" s="40"/>
      <c r="G592" s="33"/>
      <c r="H592" s="33"/>
      <c r="I592" s="33"/>
      <c r="J592" s="33"/>
      <c r="K592" s="68"/>
      <c r="L592" s="30"/>
    </row>
    <row r="593" spans="1:12" x14ac:dyDescent="0.25">
      <c r="A593" s="30"/>
      <c r="B593" s="30"/>
      <c r="C593" s="30"/>
      <c r="D593" s="31"/>
      <c r="E593" s="31"/>
      <c r="F593" s="40"/>
      <c r="G593" s="33"/>
      <c r="H593" s="33"/>
      <c r="I593" s="33"/>
      <c r="J593" s="33"/>
      <c r="K593" s="68"/>
      <c r="L593" s="30"/>
    </row>
    <row r="594" spans="1:12" x14ac:dyDescent="0.25">
      <c r="A594" s="30"/>
      <c r="B594" s="30"/>
      <c r="C594" s="30"/>
      <c r="D594" s="31"/>
      <c r="E594" s="31"/>
      <c r="F594" s="40"/>
      <c r="G594" s="33"/>
      <c r="H594" s="33"/>
      <c r="I594" s="33"/>
      <c r="J594" s="33"/>
      <c r="K594" s="68"/>
      <c r="L594" s="30"/>
    </row>
    <row r="595" spans="1:12" x14ac:dyDescent="0.25">
      <c r="A595" s="30"/>
      <c r="B595" s="30"/>
      <c r="C595" s="30"/>
      <c r="D595" s="31"/>
      <c r="E595" s="31"/>
      <c r="F595" s="40"/>
      <c r="G595" s="33"/>
      <c r="H595" s="33"/>
      <c r="I595" s="33"/>
      <c r="J595" s="33"/>
      <c r="K595" s="68"/>
      <c r="L595" s="30"/>
    </row>
    <row r="596" spans="1:12" x14ac:dyDescent="0.25">
      <c r="A596" s="30"/>
      <c r="B596" s="30"/>
      <c r="C596" s="30"/>
      <c r="D596" s="31"/>
      <c r="E596" s="31"/>
      <c r="F596" s="40"/>
      <c r="G596" s="33"/>
      <c r="H596" s="33"/>
      <c r="I596" s="33"/>
      <c r="J596" s="33"/>
      <c r="K596" s="68"/>
      <c r="L596" s="30"/>
    </row>
    <row r="597" spans="1:12" x14ac:dyDescent="0.25">
      <c r="A597" s="30"/>
      <c r="B597" s="30"/>
      <c r="C597" s="30"/>
      <c r="D597" s="31"/>
      <c r="E597" s="31"/>
      <c r="F597" s="40"/>
      <c r="G597" s="33"/>
      <c r="H597" s="33"/>
      <c r="I597" s="33"/>
      <c r="J597" s="33"/>
      <c r="K597" s="68"/>
      <c r="L597" s="30"/>
    </row>
    <row r="598" spans="1:12" x14ac:dyDescent="0.25">
      <c r="A598" s="30"/>
      <c r="B598" s="30"/>
      <c r="C598" s="30"/>
      <c r="D598" s="31"/>
      <c r="E598" s="31"/>
      <c r="F598" s="40"/>
      <c r="G598" s="33"/>
      <c r="H598" s="33"/>
      <c r="I598" s="33"/>
      <c r="J598" s="33"/>
      <c r="K598" s="68"/>
      <c r="L598" s="30"/>
    </row>
    <row r="599" spans="1:12" x14ac:dyDescent="0.25">
      <c r="A599" s="30"/>
      <c r="B599" s="30"/>
      <c r="C599" s="30"/>
      <c r="D599" s="31"/>
      <c r="E599" s="31"/>
      <c r="F599" s="40"/>
      <c r="G599" s="33"/>
      <c r="H599" s="33"/>
      <c r="I599" s="33"/>
      <c r="J599" s="33"/>
      <c r="K599" s="68"/>
      <c r="L599" s="30"/>
    </row>
    <row r="600" spans="1:12" x14ac:dyDescent="0.25">
      <c r="A600" s="30"/>
      <c r="B600" s="30"/>
      <c r="C600" s="30"/>
      <c r="D600" s="31"/>
      <c r="E600" s="31"/>
      <c r="F600" s="40"/>
      <c r="G600" s="33"/>
      <c r="H600" s="33"/>
      <c r="I600" s="33"/>
      <c r="J600" s="33"/>
      <c r="K600" s="68"/>
      <c r="L600" s="30"/>
    </row>
    <row r="601" spans="1:12" x14ac:dyDescent="0.25">
      <c r="A601" s="30"/>
      <c r="B601" s="30"/>
      <c r="C601" s="30"/>
      <c r="D601" s="31"/>
      <c r="E601" s="31"/>
      <c r="F601" s="40"/>
      <c r="G601" s="33"/>
      <c r="H601" s="33"/>
      <c r="I601" s="33"/>
      <c r="J601" s="33"/>
      <c r="K601" s="68"/>
      <c r="L601" s="30"/>
    </row>
    <row r="602" spans="1:12" x14ac:dyDescent="0.25">
      <c r="A602" s="30"/>
      <c r="B602" s="30"/>
      <c r="C602" s="30"/>
      <c r="D602" s="31"/>
      <c r="E602" s="31"/>
      <c r="F602" s="40"/>
      <c r="G602" s="33"/>
      <c r="H602" s="33"/>
      <c r="I602" s="33"/>
      <c r="J602" s="33"/>
      <c r="K602" s="68"/>
      <c r="L602" s="30"/>
    </row>
    <row r="603" spans="1:12" x14ac:dyDescent="0.25">
      <c r="A603" s="30"/>
      <c r="B603" s="30"/>
      <c r="C603" s="30"/>
      <c r="D603" s="31"/>
      <c r="E603" s="31"/>
      <c r="F603" s="40"/>
      <c r="G603" s="33"/>
      <c r="H603" s="33"/>
      <c r="I603" s="33"/>
      <c r="J603" s="33"/>
      <c r="K603" s="68"/>
      <c r="L603" s="30"/>
    </row>
    <row r="604" spans="1:12" x14ac:dyDescent="0.25">
      <c r="A604" s="30"/>
      <c r="B604" s="30"/>
      <c r="C604" s="30"/>
      <c r="D604" s="31"/>
      <c r="E604" s="31"/>
      <c r="F604" s="40"/>
      <c r="G604" s="33"/>
      <c r="H604" s="33"/>
      <c r="I604" s="33"/>
      <c r="J604" s="33"/>
      <c r="K604" s="68"/>
      <c r="L604" s="30"/>
    </row>
    <row r="605" spans="1:12" x14ac:dyDescent="0.25">
      <c r="A605" s="30"/>
      <c r="B605" s="30"/>
      <c r="C605" s="30"/>
      <c r="D605" s="31"/>
      <c r="E605" s="31"/>
      <c r="F605" s="40"/>
      <c r="G605" s="33"/>
      <c r="H605" s="33"/>
      <c r="I605" s="33"/>
      <c r="J605" s="33"/>
      <c r="K605" s="68"/>
      <c r="L605" s="30"/>
    </row>
    <row r="606" spans="1:12" x14ac:dyDescent="0.25">
      <c r="A606" s="30"/>
      <c r="B606" s="30"/>
      <c r="C606" s="30"/>
      <c r="D606" s="31"/>
      <c r="E606" s="31"/>
      <c r="F606" s="40"/>
      <c r="G606" s="33"/>
      <c r="H606" s="33"/>
      <c r="I606" s="33"/>
      <c r="J606" s="33"/>
      <c r="K606" s="68"/>
      <c r="L606" s="30"/>
    </row>
    <row r="607" spans="1:12" x14ac:dyDescent="0.25">
      <c r="A607" s="30"/>
      <c r="B607" s="30"/>
      <c r="C607" s="30"/>
      <c r="D607" s="31"/>
      <c r="E607" s="31"/>
      <c r="F607" s="40"/>
      <c r="G607" s="33"/>
      <c r="H607" s="33"/>
      <c r="I607" s="33"/>
      <c r="J607" s="33"/>
      <c r="K607" s="68"/>
      <c r="L607" s="30"/>
    </row>
    <row r="608" spans="1:12" x14ac:dyDescent="0.25">
      <c r="A608" s="30"/>
      <c r="B608" s="30"/>
      <c r="C608" s="30"/>
      <c r="D608" s="31"/>
      <c r="E608" s="31"/>
      <c r="F608" s="40"/>
      <c r="G608" s="33"/>
      <c r="H608" s="33"/>
      <c r="I608" s="33"/>
      <c r="J608" s="33"/>
      <c r="K608" s="68"/>
      <c r="L608" s="30"/>
    </row>
    <row r="609" spans="1:12" x14ac:dyDescent="0.25">
      <c r="A609" s="30"/>
      <c r="B609" s="30"/>
      <c r="C609" s="30"/>
      <c r="D609" s="31"/>
      <c r="E609" s="31"/>
      <c r="F609" s="40"/>
      <c r="G609" s="33"/>
      <c r="H609" s="33"/>
      <c r="I609" s="33"/>
      <c r="J609" s="33"/>
      <c r="K609" s="68"/>
      <c r="L609" s="30"/>
    </row>
    <row r="610" spans="1:12" x14ac:dyDescent="0.25">
      <c r="A610" s="30"/>
      <c r="B610" s="30"/>
      <c r="C610" s="30"/>
      <c r="D610" s="31"/>
      <c r="E610" s="31"/>
      <c r="F610" s="40"/>
      <c r="G610" s="33"/>
      <c r="H610" s="33"/>
      <c r="I610" s="33"/>
      <c r="J610" s="33"/>
      <c r="K610" s="68"/>
      <c r="L610" s="30"/>
    </row>
    <row r="611" spans="1:12" x14ac:dyDescent="0.25">
      <c r="A611" s="30"/>
      <c r="B611" s="30"/>
      <c r="C611" s="30"/>
      <c r="D611" s="31"/>
      <c r="E611" s="31"/>
      <c r="F611" s="40"/>
      <c r="G611" s="33"/>
      <c r="H611" s="33"/>
      <c r="I611" s="33"/>
      <c r="J611" s="33"/>
      <c r="K611" s="68"/>
      <c r="L611" s="30"/>
    </row>
    <row r="612" spans="1:12" x14ac:dyDescent="0.25">
      <c r="A612" s="30"/>
      <c r="B612" s="30"/>
      <c r="C612" s="30"/>
      <c r="D612" s="31"/>
      <c r="E612" s="31"/>
      <c r="F612" s="40"/>
      <c r="G612" s="33"/>
      <c r="H612" s="33"/>
      <c r="I612" s="33"/>
      <c r="J612" s="33"/>
      <c r="K612" s="68"/>
      <c r="L612" s="30"/>
    </row>
    <row r="613" spans="1:12" x14ac:dyDescent="0.25">
      <c r="A613" s="30"/>
      <c r="B613" s="30"/>
      <c r="C613" s="30"/>
      <c r="D613" s="31"/>
      <c r="E613" s="31"/>
      <c r="F613" s="40"/>
      <c r="G613" s="33"/>
      <c r="H613" s="33"/>
      <c r="I613" s="33"/>
      <c r="J613" s="33"/>
      <c r="K613" s="68"/>
      <c r="L613" s="30"/>
    </row>
    <row r="614" spans="1:12" x14ac:dyDescent="0.25">
      <c r="A614" s="30"/>
      <c r="B614" s="30"/>
      <c r="C614" s="30"/>
      <c r="D614" s="31"/>
      <c r="E614" s="31"/>
      <c r="F614" s="40"/>
      <c r="G614" s="33"/>
      <c r="H614" s="33"/>
      <c r="I614" s="33"/>
      <c r="J614" s="33"/>
      <c r="K614" s="68"/>
      <c r="L614" s="30"/>
    </row>
    <row r="615" spans="1:12" x14ac:dyDescent="0.25">
      <c r="A615" s="30"/>
      <c r="B615" s="30"/>
      <c r="C615" s="30"/>
      <c r="D615" s="31"/>
      <c r="E615" s="31"/>
      <c r="F615" s="40"/>
      <c r="G615" s="33"/>
      <c r="H615" s="33"/>
      <c r="I615" s="33"/>
      <c r="J615" s="33"/>
      <c r="K615" s="68"/>
      <c r="L615" s="30"/>
    </row>
    <row r="616" spans="1:12" x14ac:dyDescent="0.25">
      <c r="A616" s="30"/>
      <c r="B616" s="30"/>
      <c r="C616" s="30"/>
      <c r="D616" s="31"/>
      <c r="E616" s="31"/>
      <c r="F616" s="40"/>
      <c r="G616" s="33"/>
      <c r="H616" s="33"/>
      <c r="I616" s="33"/>
      <c r="J616" s="33"/>
      <c r="K616" s="68"/>
      <c r="L616" s="30"/>
    </row>
    <row r="617" spans="1:12" x14ac:dyDescent="0.25">
      <c r="A617" s="30"/>
      <c r="B617" s="30"/>
      <c r="C617" s="30"/>
      <c r="D617" s="31"/>
      <c r="E617" s="31"/>
      <c r="F617" s="40"/>
      <c r="G617" s="33"/>
      <c r="H617" s="33"/>
      <c r="I617" s="33"/>
      <c r="J617" s="33"/>
      <c r="K617" s="68"/>
      <c r="L617" s="30"/>
    </row>
    <row r="618" spans="1:12" x14ac:dyDescent="0.25">
      <c r="A618" s="30"/>
      <c r="B618" s="30"/>
      <c r="C618" s="30"/>
      <c r="D618" s="31"/>
      <c r="E618" s="31"/>
      <c r="F618" s="40"/>
      <c r="G618" s="33"/>
      <c r="H618" s="33"/>
      <c r="I618" s="33"/>
      <c r="J618" s="33"/>
      <c r="K618" s="68"/>
      <c r="L618" s="30"/>
    </row>
    <row r="619" spans="1:12" x14ac:dyDescent="0.25">
      <c r="A619" s="30"/>
      <c r="B619" s="30"/>
      <c r="C619" s="30"/>
      <c r="D619" s="31"/>
      <c r="E619" s="31"/>
      <c r="F619" s="40"/>
      <c r="G619" s="33"/>
      <c r="H619" s="33"/>
      <c r="I619" s="33"/>
      <c r="J619" s="33"/>
      <c r="K619" s="68"/>
      <c r="L619" s="30"/>
    </row>
    <row r="620" spans="1:12" x14ac:dyDescent="0.25">
      <c r="A620" s="30"/>
      <c r="B620" s="30"/>
      <c r="C620" s="30"/>
      <c r="D620" s="31"/>
      <c r="E620" s="31"/>
      <c r="F620" s="40"/>
      <c r="G620" s="33"/>
      <c r="H620" s="33"/>
      <c r="I620" s="33"/>
      <c r="J620" s="33"/>
      <c r="K620" s="68"/>
      <c r="L620" s="30"/>
    </row>
    <row r="621" spans="1:12" x14ac:dyDescent="0.25">
      <c r="A621" s="30"/>
      <c r="B621" s="30"/>
      <c r="C621" s="30"/>
      <c r="D621" s="31"/>
      <c r="E621" s="31"/>
      <c r="F621" s="40"/>
      <c r="G621" s="33"/>
      <c r="H621" s="33"/>
      <c r="I621" s="33"/>
      <c r="J621" s="33"/>
      <c r="K621" s="68"/>
      <c r="L621" s="30"/>
    </row>
    <row r="622" spans="1:12" x14ac:dyDescent="0.25">
      <c r="A622" s="30"/>
      <c r="B622" s="30"/>
      <c r="C622" s="30"/>
      <c r="D622" s="31"/>
      <c r="E622" s="31"/>
      <c r="F622" s="40"/>
      <c r="G622" s="33"/>
      <c r="H622" s="33"/>
      <c r="I622" s="33"/>
      <c r="J622" s="33"/>
      <c r="K622" s="68"/>
      <c r="L622" s="30"/>
    </row>
    <row r="623" spans="1:12" x14ac:dyDescent="0.25">
      <c r="A623" s="30"/>
      <c r="B623" s="30"/>
      <c r="C623" s="30"/>
      <c r="D623" s="31"/>
      <c r="E623" s="31"/>
      <c r="F623" s="40"/>
      <c r="G623" s="33"/>
      <c r="H623" s="33"/>
      <c r="I623" s="33"/>
      <c r="J623" s="33"/>
      <c r="K623" s="68"/>
      <c r="L623" s="30"/>
    </row>
    <row r="624" spans="1:12" x14ac:dyDescent="0.25">
      <c r="A624" s="30"/>
      <c r="B624" s="30"/>
      <c r="C624" s="30"/>
      <c r="D624" s="31"/>
      <c r="E624" s="31"/>
      <c r="F624" s="40"/>
      <c r="G624" s="33"/>
      <c r="H624" s="33"/>
      <c r="I624" s="33"/>
      <c r="J624" s="33"/>
      <c r="K624" s="68"/>
      <c r="L624" s="30"/>
    </row>
    <row r="625" spans="1:12" x14ac:dyDescent="0.25">
      <c r="A625" s="30"/>
      <c r="B625" s="30"/>
      <c r="C625" s="30"/>
      <c r="D625" s="31"/>
      <c r="E625" s="31"/>
      <c r="F625" s="40"/>
      <c r="G625" s="33"/>
      <c r="H625" s="33"/>
      <c r="I625" s="33"/>
      <c r="J625" s="33"/>
      <c r="K625" s="68"/>
      <c r="L625" s="30"/>
    </row>
    <row r="626" spans="1:12" x14ac:dyDescent="0.25">
      <c r="A626" s="30"/>
      <c r="B626" s="30"/>
      <c r="C626" s="30"/>
      <c r="D626" s="31"/>
      <c r="E626" s="31"/>
      <c r="F626" s="40"/>
      <c r="G626" s="33"/>
      <c r="H626" s="33"/>
      <c r="I626" s="33"/>
      <c r="J626" s="33"/>
      <c r="K626" s="68"/>
      <c r="L626" s="30"/>
    </row>
    <row r="627" spans="1:12" x14ac:dyDescent="0.25">
      <c r="A627" s="30"/>
      <c r="B627" s="30"/>
      <c r="C627" s="30"/>
      <c r="D627" s="31"/>
      <c r="E627" s="31"/>
      <c r="F627" s="40"/>
      <c r="G627" s="33"/>
      <c r="H627" s="33"/>
      <c r="I627" s="33"/>
      <c r="J627" s="33"/>
      <c r="K627" s="68"/>
      <c r="L627" s="30"/>
    </row>
    <row r="628" spans="1:12" x14ac:dyDescent="0.25">
      <c r="A628" s="30"/>
      <c r="B628" s="30"/>
      <c r="C628" s="30"/>
      <c r="D628" s="31"/>
      <c r="E628" s="31"/>
      <c r="F628" s="40"/>
      <c r="G628" s="33"/>
      <c r="H628" s="33"/>
      <c r="I628" s="33"/>
      <c r="J628" s="33"/>
      <c r="K628" s="68"/>
      <c r="L628" s="30"/>
    </row>
    <row r="629" spans="1:12" x14ac:dyDescent="0.25">
      <c r="A629" s="30"/>
      <c r="B629" s="30"/>
      <c r="C629" s="30"/>
      <c r="D629" s="31"/>
      <c r="E629" s="31"/>
      <c r="F629" s="40"/>
      <c r="G629" s="33"/>
      <c r="H629" s="33"/>
      <c r="I629" s="33"/>
      <c r="J629" s="33"/>
      <c r="K629" s="68"/>
      <c r="L629" s="30"/>
    </row>
    <row r="630" spans="1:12" x14ac:dyDescent="0.25">
      <c r="A630" s="30"/>
      <c r="B630" s="30"/>
      <c r="C630" s="30"/>
      <c r="D630" s="31"/>
      <c r="E630" s="31"/>
      <c r="F630" s="40"/>
      <c r="G630" s="33"/>
      <c r="H630" s="33"/>
      <c r="I630" s="33"/>
      <c r="J630" s="33"/>
      <c r="K630" s="68"/>
      <c r="L630" s="30"/>
    </row>
    <row r="631" spans="1:12" x14ac:dyDescent="0.25">
      <c r="A631" s="30"/>
      <c r="B631" s="30"/>
      <c r="C631" s="30"/>
      <c r="D631" s="31"/>
      <c r="E631" s="31"/>
      <c r="F631" s="40"/>
      <c r="G631" s="33"/>
      <c r="H631" s="33"/>
      <c r="I631" s="33"/>
      <c r="J631" s="33"/>
      <c r="K631" s="68"/>
      <c r="L631" s="30"/>
    </row>
    <row r="632" spans="1:12" x14ac:dyDescent="0.25">
      <c r="A632" s="30"/>
      <c r="B632" s="30"/>
      <c r="C632" s="30"/>
      <c r="D632" s="31"/>
      <c r="E632" s="31"/>
      <c r="F632" s="40"/>
      <c r="G632" s="33"/>
      <c r="H632" s="33"/>
      <c r="I632" s="33"/>
      <c r="J632" s="33"/>
      <c r="K632" s="68"/>
      <c r="L632" s="30"/>
    </row>
    <row r="633" spans="1:12" x14ac:dyDescent="0.25">
      <c r="A633" s="30"/>
      <c r="B633" s="30"/>
      <c r="C633" s="30"/>
      <c r="D633" s="31"/>
      <c r="E633" s="31"/>
      <c r="F633" s="40"/>
      <c r="G633" s="33"/>
      <c r="H633" s="33"/>
      <c r="I633" s="33"/>
      <c r="J633" s="33"/>
      <c r="K633" s="68"/>
      <c r="L633" s="30"/>
    </row>
    <row r="634" spans="1:12" x14ac:dyDescent="0.25">
      <c r="A634" s="30"/>
      <c r="B634" s="30"/>
      <c r="C634" s="30"/>
      <c r="D634" s="31"/>
      <c r="E634" s="31"/>
      <c r="F634" s="40"/>
      <c r="G634" s="33"/>
      <c r="H634" s="33"/>
      <c r="I634" s="33"/>
      <c r="J634" s="33"/>
      <c r="K634" s="68"/>
      <c r="L634" s="30"/>
    </row>
    <row r="635" spans="1:12" x14ac:dyDescent="0.25">
      <c r="A635" s="30"/>
      <c r="B635" s="30"/>
      <c r="C635" s="30"/>
      <c r="D635" s="31"/>
      <c r="E635" s="31"/>
      <c r="F635" s="40"/>
      <c r="G635" s="33"/>
      <c r="H635" s="33"/>
      <c r="I635" s="33"/>
      <c r="J635" s="33"/>
      <c r="K635" s="68"/>
      <c r="L635" s="30"/>
    </row>
    <row r="636" spans="1:12" x14ac:dyDescent="0.25">
      <c r="A636" s="30"/>
      <c r="B636" s="30"/>
      <c r="C636" s="30"/>
      <c r="D636" s="31"/>
      <c r="E636" s="31"/>
      <c r="F636" s="40"/>
      <c r="G636" s="33"/>
      <c r="H636" s="33"/>
      <c r="I636" s="33"/>
      <c r="J636" s="33"/>
      <c r="K636" s="68"/>
      <c r="L636" s="30"/>
    </row>
    <row r="637" spans="1:12" x14ac:dyDescent="0.25">
      <c r="A637" s="30"/>
      <c r="B637" s="30"/>
      <c r="C637" s="30"/>
      <c r="D637" s="31"/>
      <c r="E637" s="31"/>
      <c r="F637" s="40"/>
      <c r="G637" s="33"/>
      <c r="H637" s="33"/>
      <c r="I637" s="33"/>
      <c r="J637" s="33"/>
      <c r="K637" s="68"/>
      <c r="L637" s="30"/>
    </row>
    <row r="638" spans="1:12" x14ac:dyDescent="0.25">
      <c r="A638" s="30"/>
      <c r="B638" s="30"/>
      <c r="C638" s="30"/>
      <c r="D638" s="31"/>
      <c r="E638" s="31"/>
      <c r="F638" s="40"/>
      <c r="G638" s="33"/>
      <c r="H638" s="33"/>
      <c r="I638" s="33"/>
      <c r="J638" s="33"/>
      <c r="K638" s="68"/>
      <c r="L638" s="30"/>
    </row>
    <row r="639" spans="1:12" x14ac:dyDescent="0.25">
      <c r="A639" s="30"/>
      <c r="B639" s="30"/>
      <c r="C639" s="30"/>
      <c r="D639" s="31"/>
      <c r="E639" s="31"/>
      <c r="F639" s="40"/>
      <c r="G639" s="33"/>
      <c r="H639" s="33"/>
      <c r="I639" s="33"/>
      <c r="J639" s="33"/>
      <c r="K639" s="68"/>
      <c r="L639" s="30"/>
    </row>
    <row r="640" spans="1:12" x14ac:dyDescent="0.25">
      <c r="A640" s="30"/>
      <c r="B640" s="30"/>
      <c r="C640" s="30"/>
      <c r="D640" s="31"/>
      <c r="E640" s="31"/>
      <c r="F640" s="40"/>
      <c r="G640" s="33"/>
      <c r="H640" s="33"/>
      <c r="I640" s="33"/>
      <c r="J640" s="33"/>
      <c r="K640" s="68"/>
      <c r="L640" s="30"/>
    </row>
    <row r="641" spans="1:12" x14ac:dyDescent="0.25">
      <c r="A641" s="30"/>
      <c r="B641" s="30"/>
      <c r="C641" s="30"/>
      <c r="D641" s="31"/>
      <c r="E641" s="31"/>
      <c r="F641" s="40"/>
      <c r="G641" s="33"/>
      <c r="H641" s="33"/>
      <c r="I641" s="33"/>
      <c r="J641" s="33"/>
      <c r="K641" s="68"/>
      <c r="L641" s="30"/>
    </row>
    <row r="642" spans="1:12" x14ac:dyDescent="0.25">
      <c r="A642" s="30"/>
      <c r="B642" s="30"/>
      <c r="C642" s="30"/>
      <c r="D642" s="31"/>
      <c r="E642" s="31"/>
      <c r="F642" s="40"/>
      <c r="G642" s="33"/>
      <c r="H642" s="33"/>
      <c r="I642" s="33"/>
      <c r="J642" s="33"/>
      <c r="K642" s="68"/>
      <c r="L642" s="30"/>
    </row>
    <row r="643" spans="1:12" x14ac:dyDescent="0.25">
      <c r="A643" s="30"/>
      <c r="B643" s="30"/>
      <c r="C643" s="30"/>
      <c r="D643" s="31"/>
      <c r="E643" s="31"/>
      <c r="F643" s="40"/>
      <c r="G643" s="33"/>
      <c r="H643" s="33"/>
      <c r="I643" s="33"/>
      <c r="J643" s="33"/>
      <c r="K643" s="68"/>
      <c r="L643" s="30"/>
    </row>
    <row r="644" spans="1:12" x14ac:dyDescent="0.25">
      <c r="A644" s="30"/>
      <c r="B644" s="30"/>
      <c r="C644" s="30"/>
      <c r="D644" s="31"/>
      <c r="E644" s="31"/>
      <c r="F644" s="40"/>
      <c r="G644" s="33"/>
      <c r="H644" s="33"/>
      <c r="I644" s="33"/>
      <c r="J644" s="33"/>
      <c r="K644" s="68"/>
      <c r="L644" s="30"/>
    </row>
    <row r="645" spans="1:12" x14ac:dyDescent="0.25">
      <c r="A645" s="30"/>
      <c r="B645" s="30"/>
      <c r="C645" s="30"/>
      <c r="D645" s="31"/>
      <c r="E645" s="31"/>
      <c r="F645" s="40"/>
      <c r="G645" s="33"/>
      <c r="H645" s="33"/>
      <c r="I645" s="33"/>
      <c r="J645" s="33"/>
      <c r="K645" s="68"/>
      <c r="L645" s="30"/>
    </row>
    <row r="646" spans="1:12" x14ac:dyDescent="0.25">
      <c r="A646" s="30"/>
      <c r="B646" s="30"/>
      <c r="C646" s="30"/>
      <c r="D646" s="31"/>
      <c r="E646" s="31"/>
      <c r="F646" s="40"/>
      <c r="G646" s="33"/>
      <c r="H646" s="33"/>
      <c r="I646" s="33"/>
      <c r="J646" s="33"/>
      <c r="K646" s="68"/>
      <c r="L646" s="30"/>
    </row>
    <row r="647" spans="1:12" x14ac:dyDescent="0.25">
      <c r="A647" s="30"/>
      <c r="B647" s="30"/>
      <c r="C647" s="30"/>
      <c r="D647" s="31"/>
      <c r="E647" s="31"/>
      <c r="F647" s="40"/>
      <c r="G647" s="33"/>
      <c r="H647" s="33"/>
      <c r="I647" s="33"/>
      <c r="J647" s="33"/>
      <c r="K647" s="68"/>
      <c r="L647" s="30"/>
    </row>
    <row r="648" spans="1:12" x14ac:dyDescent="0.25">
      <c r="A648" s="30"/>
      <c r="B648" s="30"/>
      <c r="C648" s="30"/>
      <c r="D648" s="31"/>
      <c r="E648" s="31"/>
      <c r="F648" s="40"/>
      <c r="G648" s="33"/>
      <c r="H648" s="33"/>
      <c r="I648" s="33"/>
      <c r="J648" s="33"/>
      <c r="K648" s="68"/>
      <c r="L648" s="30"/>
    </row>
    <row r="649" spans="1:12" x14ac:dyDescent="0.25">
      <c r="A649" s="30"/>
      <c r="B649" s="30"/>
      <c r="C649" s="30"/>
      <c r="D649" s="31"/>
      <c r="E649" s="31"/>
      <c r="F649" s="40"/>
      <c r="G649" s="33"/>
      <c r="H649" s="33"/>
      <c r="I649" s="33"/>
      <c r="J649" s="33"/>
      <c r="K649" s="68"/>
      <c r="L649" s="30"/>
    </row>
    <row r="650" spans="1:12" x14ac:dyDescent="0.25">
      <c r="A650" s="30"/>
      <c r="B650" s="30"/>
      <c r="C650" s="30"/>
      <c r="D650" s="31"/>
      <c r="E650" s="31"/>
      <c r="F650" s="40"/>
      <c r="G650" s="33"/>
      <c r="H650" s="33"/>
      <c r="I650" s="33"/>
      <c r="J650" s="33"/>
      <c r="K650" s="68"/>
      <c r="L650" s="30"/>
    </row>
    <row r="651" spans="1:12" x14ac:dyDescent="0.25">
      <c r="A651" s="30"/>
      <c r="B651" s="30"/>
      <c r="C651" s="30"/>
      <c r="D651" s="31"/>
      <c r="E651" s="31"/>
      <c r="F651" s="40"/>
      <c r="G651" s="33"/>
      <c r="H651" s="33"/>
      <c r="I651" s="33"/>
      <c r="J651" s="33"/>
      <c r="K651" s="68"/>
      <c r="L651" s="30"/>
    </row>
    <row r="652" spans="1:12" x14ac:dyDescent="0.25">
      <c r="A652" s="30"/>
      <c r="B652" s="30"/>
      <c r="C652" s="30"/>
      <c r="D652" s="31"/>
      <c r="E652" s="31"/>
      <c r="F652" s="40"/>
      <c r="G652" s="33"/>
      <c r="H652" s="33"/>
      <c r="I652" s="33"/>
      <c r="J652" s="33"/>
      <c r="K652" s="68"/>
      <c r="L652" s="30"/>
    </row>
    <row r="653" spans="1:12" x14ac:dyDescent="0.25">
      <c r="A653" s="30"/>
      <c r="B653" s="30"/>
      <c r="C653" s="30"/>
      <c r="D653" s="31"/>
      <c r="E653" s="31"/>
      <c r="F653" s="40"/>
      <c r="G653" s="33"/>
      <c r="H653" s="33"/>
      <c r="I653" s="33"/>
      <c r="J653" s="33"/>
      <c r="K653" s="68"/>
      <c r="L653" s="30"/>
    </row>
    <row r="654" spans="1:12" x14ac:dyDescent="0.25">
      <c r="A654" s="30"/>
      <c r="B654" s="30"/>
      <c r="C654" s="30"/>
      <c r="D654" s="31"/>
      <c r="E654" s="31"/>
      <c r="F654" s="40"/>
      <c r="G654" s="33"/>
      <c r="H654" s="33"/>
      <c r="I654" s="33"/>
      <c r="J654" s="33"/>
      <c r="K654" s="68"/>
      <c r="L654" s="30"/>
    </row>
    <row r="655" spans="1:12" x14ac:dyDescent="0.25">
      <c r="A655" s="30"/>
      <c r="B655" s="30"/>
      <c r="C655" s="30"/>
      <c r="D655" s="31"/>
      <c r="E655" s="31"/>
      <c r="F655" s="40"/>
      <c r="G655" s="33"/>
      <c r="H655" s="33"/>
      <c r="I655" s="33"/>
      <c r="J655" s="33"/>
      <c r="K655" s="68"/>
      <c r="L655" s="30"/>
    </row>
    <row r="656" spans="1:12" x14ac:dyDescent="0.25">
      <c r="A656" s="30"/>
      <c r="B656" s="30"/>
      <c r="C656" s="30"/>
      <c r="D656" s="31"/>
      <c r="E656" s="31"/>
      <c r="F656" s="40"/>
      <c r="G656" s="33"/>
      <c r="H656" s="33"/>
      <c r="I656" s="33"/>
      <c r="J656" s="33"/>
      <c r="K656" s="68"/>
      <c r="L656" s="30"/>
    </row>
    <row r="657" spans="1:12" x14ac:dyDescent="0.25">
      <c r="A657" s="30"/>
      <c r="B657" s="30"/>
      <c r="C657" s="30"/>
      <c r="D657" s="31"/>
      <c r="E657" s="31"/>
      <c r="F657" s="40"/>
      <c r="G657" s="33"/>
      <c r="H657" s="33"/>
      <c r="I657" s="33"/>
      <c r="J657" s="33"/>
      <c r="K657" s="68"/>
      <c r="L657" s="30"/>
    </row>
    <row r="658" spans="1:12" x14ac:dyDescent="0.25">
      <c r="A658" s="30"/>
      <c r="B658" s="30"/>
      <c r="C658" s="30"/>
      <c r="D658" s="31"/>
      <c r="E658" s="31"/>
      <c r="F658" s="40"/>
      <c r="G658" s="33"/>
      <c r="H658" s="33"/>
      <c r="I658" s="33"/>
      <c r="J658" s="33"/>
      <c r="K658" s="68"/>
      <c r="L658" s="30"/>
    </row>
    <row r="659" spans="1:12" x14ac:dyDescent="0.25">
      <c r="A659" s="30"/>
      <c r="B659" s="30"/>
      <c r="C659" s="30"/>
      <c r="D659" s="31"/>
      <c r="E659" s="31"/>
      <c r="F659" s="40"/>
      <c r="G659" s="33"/>
      <c r="H659" s="33"/>
      <c r="I659" s="33"/>
      <c r="J659" s="33"/>
      <c r="K659" s="68"/>
      <c r="L659" s="30"/>
    </row>
    <row r="660" spans="1:12" x14ac:dyDescent="0.25">
      <c r="A660" s="30"/>
      <c r="B660" s="30"/>
      <c r="C660" s="30"/>
      <c r="D660" s="31"/>
      <c r="E660" s="31"/>
      <c r="F660" s="40"/>
      <c r="G660" s="33"/>
      <c r="H660" s="33"/>
      <c r="I660" s="33"/>
      <c r="J660" s="33"/>
      <c r="K660" s="68"/>
      <c r="L660" s="30"/>
    </row>
    <row r="661" spans="1:12" x14ac:dyDescent="0.25">
      <c r="A661" s="30"/>
      <c r="B661" s="30"/>
      <c r="C661" s="30"/>
      <c r="D661" s="31"/>
      <c r="E661" s="31"/>
      <c r="F661" s="40"/>
      <c r="G661" s="33"/>
      <c r="H661" s="33"/>
      <c r="I661" s="33"/>
      <c r="J661" s="33"/>
      <c r="K661" s="68"/>
      <c r="L661" s="30"/>
    </row>
    <row r="662" spans="1:12" x14ac:dyDescent="0.25">
      <c r="A662" s="30"/>
      <c r="B662" s="30"/>
      <c r="C662" s="30"/>
      <c r="D662" s="31"/>
      <c r="E662" s="31"/>
      <c r="F662" s="40"/>
      <c r="G662" s="33"/>
      <c r="H662" s="33"/>
      <c r="I662" s="33"/>
      <c r="J662" s="33"/>
      <c r="K662" s="68"/>
      <c r="L662" s="30"/>
    </row>
    <row r="663" spans="1:12" x14ac:dyDescent="0.25">
      <c r="A663" s="30"/>
      <c r="B663" s="30"/>
      <c r="C663" s="30"/>
      <c r="D663" s="31"/>
      <c r="E663" s="31"/>
      <c r="F663" s="40"/>
      <c r="G663" s="33"/>
      <c r="H663" s="33"/>
      <c r="I663" s="33"/>
      <c r="J663" s="33"/>
      <c r="K663" s="68"/>
      <c r="L663" s="30"/>
    </row>
    <row r="664" spans="1:12" x14ac:dyDescent="0.25">
      <c r="A664" s="30"/>
      <c r="B664" s="30"/>
      <c r="C664" s="30"/>
      <c r="D664" s="31"/>
      <c r="E664" s="31"/>
      <c r="F664" s="40"/>
      <c r="G664" s="33"/>
      <c r="H664" s="33"/>
      <c r="I664" s="33"/>
      <c r="J664" s="33"/>
      <c r="K664" s="68"/>
      <c r="L664" s="30"/>
    </row>
    <row r="665" spans="1:12" x14ac:dyDescent="0.25">
      <c r="A665" s="30"/>
      <c r="B665" s="30"/>
      <c r="C665" s="30"/>
      <c r="D665" s="31"/>
      <c r="E665" s="31"/>
      <c r="F665" s="40"/>
      <c r="G665" s="33"/>
      <c r="H665" s="33"/>
      <c r="I665" s="33"/>
      <c r="J665" s="33"/>
      <c r="K665" s="68"/>
      <c r="L665" s="30"/>
    </row>
    <row r="666" spans="1:12" x14ac:dyDescent="0.25">
      <c r="A666" s="30"/>
      <c r="B666" s="30"/>
      <c r="C666" s="30"/>
      <c r="D666" s="31"/>
      <c r="E666" s="31"/>
      <c r="F666" s="40"/>
      <c r="G666" s="33"/>
      <c r="H666" s="33"/>
      <c r="I666" s="33"/>
      <c r="J666" s="33"/>
      <c r="K666" s="68"/>
      <c r="L666" s="30"/>
    </row>
    <row r="667" spans="1:12" x14ac:dyDescent="0.25">
      <c r="A667" s="30"/>
      <c r="B667" s="30"/>
      <c r="C667" s="30"/>
      <c r="D667" s="31"/>
      <c r="E667" s="31"/>
      <c r="F667" s="40"/>
      <c r="G667" s="33"/>
      <c r="H667" s="33"/>
      <c r="I667" s="33"/>
      <c r="J667" s="33"/>
      <c r="K667" s="68"/>
      <c r="L667" s="30"/>
    </row>
    <row r="668" spans="1:12" x14ac:dyDescent="0.25">
      <c r="A668" s="30"/>
      <c r="B668" s="30"/>
      <c r="C668" s="30"/>
      <c r="D668" s="31"/>
      <c r="E668" s="31"/>
      <c r="F668" s="40"/>
      <c r="G668" s="33"/>
      <c r="H668" s="33"/>
      <c r="I668" s="33"/>
      <c r="J668" s="33"/>
      <c r="K668" s="68"/>
      <c r="L668" s="30"/>
    </row>
    <row r="669" spans="1:12" x14ac:dyDescent="0.25">
      <c r="A669" s="30"/>
      <c r="B669" s="30"/>
      <c r="C669" s="30"/>
      <c r="D669" s="31"/>
      <c r="E669" s="31"/>
      <c r="F669" s="40"/>
      <c r="G669" s="33"/>
      <c r="H669" s="33"/>
      <c r="I669" s="33"/>
      <c r="J669" s="33"/>
      <c r="K669" s="68"/>
      <c r="L669" s="30"/>
    </row>
    <row r="670" spans="1:12" x14ac:dyDescent="0.25">
      <c r="A670" s="30"/>
      <c r="B670" s="30"/>
      <c r="C670" s="30"/>
      <c r="D670" s="31"/>
      <c r="E670" s="31"/>
      <c r="F670" s="40"/>
      <c r="G670" s="33"/>
      <c r="H670" s="33"/>
      <c r="I670" s="33"/>
      <c r="J670" s="33"/>
      <c r="K670" s="68"/>
      <c r="L670" s="30"/>
    </row>
    <row r="671" spans="1:12" x14ac:dyDescent="0.25">
      <c r="A671" s="30"/>
      <c r="B671" s="30"/>
      <c r="C671" s="30"/>
      <c r="D671" s="31"/>
      <c r="E671" s="31"/>
      <c r="F671" s="40"/>
      <c r="G671" s="33"/>
      <c r="H671" s="33"/>
      <c r="I671" s="33"/>
      <c r="J671" s="33"/>
      <c r="K671" s="68"/>
      <c r="L671" s="30"/>
    </row>
    <row r="672" spans="1:12" x14ac:dyDescent="0.25">
      <c r="A672" s="30"/>
      <c r="B672" s="30"/>
      <c r="C672" s="30"/>
      <c r="D672" s="31"/>
      <c r="E672" s="31"/>
      <c r="F672" s="40"/>
      <c r="G672" s="33"/>
      <c r="H672" s="33"/>
      <c r="I672" s="33"/>
      <c r="J672" s="33"/>
      <c r="K672" s="68"/>
      <c r="L672" s="30"/>
    </row>
    <row r="673" spans="1:12" x14ac:dyDescent="0.25">
      <c r="A673" s="30"/>
      <c r="B673" s="30"/>
      <c r="C673" s="30"/>
      <c r="D673" s="31"/>
      <c r="E673" s="31"/>
      <c r="F673" s="40"/>
      <c r="G673" s="33"/>
      <c r="H673" s="33"/>
      <c r="I673" s="33"/>
      <c r="J673" s="33"/>
      <c r="K673" s="68"/>
      <c r="L673" s="30"/>
    </row>
    <row r="674" spans="1:12" x14ac:dyDescent="0.25">
      <c r="A674" s="30"/>
      <c r="B674" s="30"/>
      <c r="C674" s="30"/>
      <c r="D674" s="31"/>
      <c r="E674" s="31"/>
      <c r="F674" s="40"/>
      <c r="G674" s="33"/>
      <c r="H674" s="33"/>
      <c r="I674" s="33"/>
      <c r="J674" s="33"/>
      <c r="K674" s="68"/>
      <c r="L674" s="30"/>
    </row>
    <row r="675" spans="1:12" x14ac:dyDescent="0.25">
      <c r="A675" s="30"/>
      <c r="B675" s="30"/>
      <c r="C675" s="30"/>
      <c r="D675" s="31"/>
      <c r="E675" s="31"/>
      <c r="F675" s="40"/>
      <c r="G675" s="33"/>
      <c r="H675" s="33"/>
      <c r="I675" s="33"/>
      <c r="J675" s="33"/>
      <c r="K675" s="68"/>
      <c r="L675" s="30"/>
    </row>
    <row r="676" spans="1:12" x14ac:dyDescent="0.25">
      <c r="A676" s="30"/>
      <c r="B676" s="30"/>
      <c r="C676" s="30"/>
      <c r="D676" s="31"/>
      <c r="E676" s="31"/>
      <c r="F676" s="40"/>
      <c r="G676" s="33"/>
      <c r="H676" s="33"/>
      <c r="I676" s="33"/>
      <c r="J676" s="33"/>
      <c r="K676" s="68"/>
      <c r="L676" s="30"/>
    </row>
    <row r="677" spans="1:12" x14ac:dyDescent="0.25">
      <c r="A677" s="30"/>
      <c r="B677" s="30"/>
      <c r="C677" s="30"/>
      <c r="D677" s="31"/>
      <c r="E677" s="31"/>
      <c r="F677" s="40"/>
      <c r="G677" s="33"/>
      <c r="H677" s="33"/>
      <c r="I677" s="33"/>
      <c r="J677" s="33"/>
      <c r="K677" s="68"/>
      <c r="L677" s="30"/>
    </row>
    <row r="678" spans="1:12" x14ac:dyDescent="0.25">
      <c r="A678" s="30"/>
      <c r="B678" s="30"/>
      <c r="C678" s="30"/>
      <c r="D678" s="31"/>
      <c r="E678" s="31"/>
      <c r="F678" s="40"/>
      <c r="G678" s="33"/>
      <c r="H678" s="33"/>
      <c r="I678" s="33"/>
      <c r="J678" s="33"/>
      <c r="K678" s="68"/>
      <c r="L678" s="30"/>
    </row>
    <row r="679" spans="1:12" x14ac:dyDescent="0.25">
      <c r="A679" s="30"/>
      <c r="B679" s="30"/>
      <c r="C679" s="30"/>
      <c r="D679" s="31"/>
      <c r="E679" s="31"/>
      <c r="F679" s="40"/>
      <c r="G679" s="33"/>
      <c r="H679" s="33"/>
      <c r="I679" s="33"/>
      <c r="J679" s="33"/>
      <c r="K679" s="68"/>
      <c r="L679" s="30"/>
    </row>
    <row r="680" spans="1:12" x14ac:dyDescent="0.25">
      <c r="A680" s="30"/>
      <c r="B680" s="30"/>
      <c r="C680" s="30"/>
      <c r="D680" s="31"/>
      <c r="E680" s="31"/>
      <c r="F680" s="40"/>
      <c r="G680" s="33"/>
      <c r="H680" s="33"/>
      <c r="I680" s="33"/>
      <c r="J680" s="33"/>
      <c r="K680" s="68"/>
      <c r="L680" s="30"/>
    </row>
    <row r="681" spans="1:12" x14ac:dyDescent="0.25">
      <c r="A681" s="30"/>
      <c r="B681" s="30"/>
      <c r="C681" s="30"/>
      <c r="D681" s="31"/>
      <c r="E681" s="31"/>
      <c r="F681" s="40"/>
      <c r="G681" s="33"/>
      <c r="H681" s="33"/>
      <c r="I681" s="33"/>
      <c r="J681" s="33"/>
      <c r="K681" s="68"/>
      <c r="L681" s="30"/>
    </row>
    <row r="682" spans="1:12" x14ac:dyDescent="0.25">
      <c r="A682" s="30"/>
      <c r="B682" s="30"/>
      <c r="C682" s="30"/>
      <c r="D682" s="31"/>
      <c r="E682" s="31"/>
      <c r="F682" s="40"/>
      <c r="G682" s="33"/>
      <c r="H682" s="33"/>
      <c r="I682" s="33"/>
      <c r="J682" s="33"/>
      <c r="K682" s="68"/>
      <c r="L682" s="30"/>
    </row>
    <row r="683" spans="1:12" x14ac:dyDescent="0.25">
      <c r="A683" s="30"/>
      <c r="B683" s="30"/>
      <c r="C683" s="30"/>
      <c r="D683" s="31"/>
      <c r="E683" s="31"/>
      <c r="F683" s="40"/>
      <c r="G683" s="33"/>
      <c r="H683" s="33"/>
      <c r="I683" s="33"/>
      <c r="J683" s="33"/>
      <c r="K683" s="68"/>
      <c r="L683" s="30"/>
    </row>
    <row r="684" spans="1:12" x14ac:dyDescent="0.25">
      <c r="A684" s="30"/>
      <c r="B684" s="30"/>
      <c r="C684" s="30"/>
      <c r="D684" s="31"/>
      <c r="E684" s="31"/>
      <c r="F684" s="40"/>
      <c r="G684" s="33"/>
      <c r="H684" s="33"/>
      <c r="I684" s="33"/>
      <c r="J684" s="33"/>
      <c r="K684" s="68"/>
      <c r="L684" s="30"/>
    </row>
    <row r="685" spans="1:12" x14ac:dyDescent="0.25">
      <c r="A685" s="30"/>
      <c r="B685" s="30"/>
      <c r="C685" s="30"/>
      <c r="D685" s="31"/>
      <c r="E685" s="31"/>
      <c r="F685" s="40"/>
      <c r="G685" s="33"/>
      <c r="H685" s="33"/>
      <c r="I685" s="33"/>
      <c r="J685" s="33"/>
      <c r="K685" s="68"/>
      <c r="L685" s="30"/>
    </row>
    <row r="686" spans="1:12" x14ac:dyDescent="0.25">
      <c r="A686" s="30"/>
      <c r="B686" s="30"/>
      <c r="C686" s="30"/>
      <c r="D686" s="31"/>
      <c r="E686" s="31"/>
      <c r="F686" s="40"/>
      <c r="G686" s="33"/>
      <c r="H686" s="33"/>
      <c r="I686" s="33"/>
      <c r="J686" s="33"/>
      <c r="K686" s="68"/>
      <c r="L686" s="30"/>
    </row>
    <row r="687" spans="1:12" x14ac:dyDescent="0.25">
      <c r="A687" s="30"/>
      <c r="B687" s="30"/>
      <c r="C687" s="30"/>
      <c r="D687" s="31"/>
      <c r="E687" s="31"/>
      <c r="F687" s="40"/>
      <c r="G687" s="33"/>
      <c r="H687" s="33"/>
      <c r="I687" s="33"/>
      <c r="J687" s="33"/>
      <c r="K687" s="68"/>
      <c r="L687" s="30"/>
    </row>
    <row r="688" spans="1:12" x14ac:dyDescent="0.25">
      <c r="A688" s="30"/>
      <c r="B688" s="30"/>
      <c r="C688" s="30"/>
      <c r="D688" s="31"/>
      <c r="E688" s="31"/>
      <c r="F688" s="40"/>
      <c r="G688" s="33"/>
      <c r="H688" s="33"/>
      <c r="I688" s="33"/>
      <c r="J688" s="33"/>
      <c r="K688" s="68"/>
      <c r="L688" s="30"/>
    </row>
    <row r="689" spans="1:12" x14ac:dyDescent="0.25">
      <c r="A689" s="30"/>
      <c r="B689" s="30"/>
      <c r="C689" s="30"/>
      <c r="D689" s="31"/>
      <c r="E689" s="31"/>
      <c r="F689" s="40"/>
      <c r="G689" s="33"/>
      <c r="H689" s="33"/>
      <c r="I689" s="33"/>
      <c r="J689" s="33"/>
      <c r="K689" s="68"/>
      <c r="L689" s="30"/>
    </row>
    <row r="690" spans="1:12" x14ac:dyDescent="0.25">
      <c r="A690" s="30"/>
      <c r="B690" s="30"/>
      <c r="C690" s="30"/>
      <c r="D690" s="31"/>
      <c r="E690" s="31"/>
      <c r="F690" s="40"/>
      <c r="G690" s="33"/>
      <c r="H690" s="33"/>
      <c r="I690" s="33"/>
      <c r="J690" s="33"/>
      <c r="K690" s="68"/>
      <c r="L690" s="30"/>
    </row>
    <row r="691" spans="1:12" x14ac:dyDescent="0.25">
      <c r="A691" s="30"/>
      <c r="B691" s="30"/>
      <c r="C691" s="30"/>
      <c r="D691" s="31"/>
      <c r="E691" s="31"/>
      <c r="F691" s="40"/>
      <c r="G691" s="33"/>
      <c r="H691" s="33"/>
      <c r="I691" s="33"/>
      <c r="J691" s="33"/>
      <c r="K691" s="68"/>
      <c r="L691" s="30"/>
    </row>
    <row r="692" spans="1:12" x14ac:dyDescent="0.25">
      <c r="A692" s="30"/>
      <c r="B692" s="30"/>
      <c r="C692" s="30"/>
      <c r="D692" s="31"/>
      <c r="E692" s="31"/>
      <c r="F692" s="40"/>
      <c r="G692" s="33"/>
      <c r="H692" s="33"/>
      <c r="I692" s="33"/>
      <c r="J692" s="33"/>
      <c r="K692" s="68"/>
      <c r="L692" s="30"/>
    </row>
    <row r="693" spans="1:12" x14ac:dyDescent="0.25">
      <c r="A693" s="30"/>
      <c r="B693" s="30"/>
      <c r="C693" s="30"/>
      <c r="D693" s="31"/>
      <c r="E693" s="31"/>
      <c r="F693" s="40"/>
      <c r="G693" s="33"/>
      <c r="H693" s="33"/>
      <c r="I693" s="33"/>
      <c r="J693" s="33"/>
      <c r="K693" s="68"/>
      <c r="L693" s="30"/>
    </row>
    <row r="694" spans="1:12" x14ac:dyDescent="0.25">
      <c r="A694" s="30"/>
      <c r="B694" s="30"/>
      <c r="C694" s="30"/>
      <c r="D694" s="31"/>
      <c r="E694" s="31"/>
      <c r="F694" s="40"/>
      <c r="G694" s="33"/>
      <c r="H694" s="33"/>
      <c r="I694" s="33"/>
      <c r="J694" s="33"/>
      <c r="K694" s="68"/>
      <c r="L694" s="30"/>
    </row>
    <row r="695" spans="1:12" x14ac:dyDescent="0.25">
      <c r="A695" s="30"/>
      <c r="B695" s="30"/>
      <c r="C695" s="30"/>
      <c r="D695" s="31"/>
      <c r="E695" s="31"/>
      <c r="F695" s="40"/>
      <c r="G695" s="33"/>
      <c r="H695" s="33"/>
      <c r="I695" s="33"/>
      <c r="J695" s="33"/>
      <c r="K695" s="68"/>
      <c r="L695" s="30"/>
    </row>
    <row r="696" spans="1:12" x14ac:dyDescent="0.25">
      <c r="A696" s="30"/>
      <c r="B696" s="30"/>
      <c r="C696" s="30"/>
      <c r="D696" s="31"/>
      <c r="E696" s="31"/>
      <c r="F696" s="40"/>
      <c r="G696" s="33"/>
      <c r="H696" s="33"/>
      <c r="I696" s="33"/>
      <c r="J696" s="33"/>
      <c r="K696" s="68"/>
      <c r="L696" s="30"/>
    </row>
    <row r="697" spans="1:12" x14ac:dyDescent="0.25">
      <c r="A697" s="30"/>
      <c r="B697" s="30"/>
      <c r="C697" s="30"/>
      <c r="D697" s="31"/>
      <c r="E697" s="31"/>
      <c r="F697" s="40"/>
      <c r="G697" s="33"/>
      <c r="H697" s="33"/>
      <c r="I697" s="33"/>
      <c r="J697" s="33"/>
      <c r="K697" s="68"/>
      <c r="L697" s="30"/>
    </row>
    <row r="698" spans="1:12" x14ac:dyDescent="0.25">
      <c r="A698" s="30"/>
      <c r="B698" s="30"/>
      <c r="C698" s="30"/>
      <c r="D698" s="31"/>
      <c r="E698" s="31"/>
      <c r="F698" s="40"/>
      <c r="G698" s="33"/>
      <c r="H698" s="33"/>
      <c r="I698" s="33"/>
      <c r="J698" s="33"/>
      <c r="K698" s="68"/>
      <c r="L698" s="30"/>
    </row>
    <row r="699" spans="1:12" x14ac:dyDescent="0.25">
      <c r="A699" s="30"/>
      <c r="B699" s="30"/>
      <c r="C699" s="30"/>
      <c r="D699" s="31"/>
      <c r="E699" s="31"/>
      <c r="F699" s="40"/>
      <c r="G699" s="33"/>
      <c r="H699" s="33"/>
      <c r="I699" s="33"/>
      <c r="J699" s="33"/>
      <c r="K699" s="68"/>
      <c r="L699" s="30"/>
    </row>
    <row r="700" spans="1:12" x14ac:dyDescent="0.25">
      <c r="A700" s="30"/>
      <c r="B700" s="30"/>
      <c r="C700" s="30"/>
      <c r="D700" s="31"/>
      <c r="E700" s="31"/>
      <c r="F700" s="40"/>
      <c r="G700" s="33"/>
      <c r="H700" s="33"/>
      <c r="I700" s="33"/>
      <c r="J700" s="33"/>
      <c r="K700" s="68"/>
      <c r="L700" s="30"/>
    </row>
    <row r="701" spans="1:12" x14ac:dyDescent="0.25">
      <c r="A701" s="30"/>
      <c r="B701" s="30"/>
      <c r="C701" s="30"/>
      <c r="D701" s="31"/>
      <c r="E701" s="31"/>
      <c r="F701" s="40"/>
      <c r="G701" s="33"/>
      <c r="H701" s="33"/>
      <c r="I701" s="33"/>
      <c r="J701" s="33"/>
      <c r="K701" s="68"/>
      <c r="L701" s="30"/>
    </row>
    <row r="702" spans="1:12" x14ac:dyDescent="0.25">
      <c r="A702" s="30"/>
      <c r="B702" s="30"/>
      <c r="C702" s="30"/>
      <c r="D702" s="31"/>
      <c r="E702" s="31"/>
      <c r="F702" s="40"/>
      <c r="G702" s="33"/>
      <c r="H702" s="33"/>
      <c r="I702" s="33"/>
      <c r="J702" s="33"/>
      <c r="K702" s="68"/>
      <c r="L702" s="30"/>
    </row>
    <row r="703" spans="1:12" x14ac:dyDescent="0.25">
      <c r="A703" s="30"/>
      <c r="B703" s="30"/>
      <c r="C703" s="30"/>
      <c r="D703" s="31"/>
      <c r="E703" s="31"/>
      <c r="F703" s="40"/>
      <c r="G703" s="33"/>
      <c r="H703" s="33"/>
      <c r="I703" s="33"/>
      <c r="J703" s="33"/>
      <c r="K703" s="68"/>
      <c r="L703" s="30"/>
    </row>
    <row r="704" spans="1:12" x14ac:dyDescent="0.25">
      <c r="A704" s="30"/>
      <c r="B704" s="30"/>
      <c r="C704" s="30"/>
      <c r="D704" s="31"/>
      <c r="E704" s="31"/>
      <c r="F704" s="40"/>
      <c r="G704" s="33"/>
      <c r="H704" s="33"/>
      <c r="I704" s="33"/>
      <c r="J704" s="33"/>
      <c r="K704" s="68"/>
      <c r="L704" s="30"/>
    </row>
    <row r="705" spans="1:12" x14ac:dyDescent="0.25">
      <c r="A705" s="30"/>
      <c r="B705" s="30"/>
      <c r="C705" s="30"/>
      <c r="D705" s="31"/>
      <c r="E705" s="31"/>
      <c r="F705" s="40"/>
      <c r="G705" s="33"/>
      <c r="H705" s="33"/>
      <c r="I705" s="33"/>
      <c r="J705" s="33"/>
      <c r="K705" s="68"/>
      <c r="L705" s="30"/>
    </row>
    <row r="706" spans="1:12" x14ac:dyDescent="0.25">
      <c r="A706" s="30"/>
      <c r="B706" s="30"/>
      <c r="C706" s="30"/>
      <c r="D706" s="31"/>
      <c r="E706" s="31"/>
      <c r="F706" s="40"/>
      <c r="G706" s="33"/>
      <c r="H706" s="33"/>
      <c r="I706" s="33"/>
      <c r="J706" s="33"/>
      <c r="K706" s="68"/>
      <c r="L706" s="30"/>
    </row>
    <row r="707" spans="1:12" x14ac:dyDescent="0.25">
      <c r="A707" s="30"/>
      <c r="B707" s="30"/>
      <c r="C707" s="30"/>
      <c r="D707" s="31"/>
      <c r="E707" s="31"/>
      <c r="F707" s="40"/>
      <c r="G707" s="33"/>
      <c r="H707" s="33"/>
      <c r="I707" s="33"/>
      <c r="J707" s="33"/>
      <c r="K707" s="68"/>
      <c r="L707" s="30"/>
    </row>
    <row r="708" spans="1:12" x14ac:dyDescent="0.25">
      <c r="A708" s="30"/>
      <c r="B708" s="30"/>
      <c r="C708" s="30"/>
      <c r="D708" s="31"/>
      <c r="E708" s="31"/>
      <c r="F708" s="40"/>
      <c r="G708" s="33"/>
      <c r="H708" s="33"/>
      <c r="I708" s="33"/>
      <c r="J708" s="33"/>
      <c r="K708" s="68"/>
      <c r="L708" s="30"/>
    </row>
    <row r="709" spans="1:12" x14ac:dyDescent="0.25">
      <c r="A709" s="30"/>
      <c r="B709" s="30"/>
      <c r="C709" s="30"/>
      <c r="D709" s="31"/>
      <c r="E709" s="31"/>
      <c r="F709" s="40"/>
      <c r="G709" s="33"/>
      <c r="H709" s="33"/>
      <c r="I709" s="33"/>
      <c r="J709" s="33"/>
      <c r="K709" s="68"/>
      <c r="L709" s="30"/>
    </row>
    <row r="710" spans="1:12" x14ac:dyDescent="0.25">
      <c r="A710" s="30"/>
      <c r="B710" s="30"/>
      <c r="C710" s="30"/>
      <c r="D710" s="31"/>
      <c r="E710" s="31"/>
      <c r="F710" s="40"/>
      <c r="G710" s="33"/>
      <c r="H710" s="33"/>
      <c r="I710" s="33"/>
      <c r="J710" s="33"/>
      <c r="K710" s="68"/>
      <c r="L710" s="30"/>
    </row>
    <row r="711" spans="1:12" x14ac:dyDescent="0.25">
      <c r="A711" s="30"/>
      <c r="B711" s="30"/>
      <c r="C711" s="30"/>
      <c r="D711" s="31"/>
      <c r="E711" s="31"/>
      <c r="F711" s="40"/>
      <c r="G711" s="33"/>
      <c r="H711" s="33"/>
      <c r="I711" s="33"/>
      <c r="J711" s="33"/>
      <c r="K711" s="68"/>
      <c r="L711" s="30"/>
    </row>
    <row r="712" spans="1:12" x14ac:dyDescent="0.25">
      <c r="A712" s="30"/>
      <c r="B712" s="30"/>
      <c r="C712" s="30"/>
      <c r="D712" s="31"/>
      <c r="E712" s="31"/>
      <c r="F712" s="40"/>
      <c r="G712" s="33"/>
      <c r="H712" s="33"/>
      <c r="I712" s="33"/>
      <c r="J712" s="33"/>
      <c r="K712" s="68"/>
      <c r="L712" s="30"/>
    </row>
    <row r="713" spans="1:12" x14ac:dyDescent="0.25">
      <c r="A713" s="30"/>
      <c r="B713" s="30"/>
      <c r="C713" s="30"/>
      <c r="D713" s="31"/>
      <c r="E713" s="31"/>
      <c r="F713" s="40"/>
      <c r="G713" s="33"/>
      <c r="H713" s="33"/>
      <c r="I713" s="33"/>
      <c r="J713" s="33"/>
      <c r="K713" s="68"/>
      <c r="L713" s="30"/>
    </row>
    <row r="714" spans="1:12" x14ac:dyDescent="0.25">
      <c r="A714" s="30"/>
      <c r="B714" s="30"/>
      <c r="C714" s="30"/>
      <c r="D714" s="31"/>
      <c r="E714" s="31"/>
      <c r="F714" s="40"/>
      <c r="G714" s="33"/>
      <c r="H714" s="33"/>
      <c r="I714" s="33"/>
      <c r="J714" s="33"/>
      <c r="K714" s="68"/>
      <c r="L714" s="30"/>
    </row>
    <row r="715" spans="1:12" x14ac:dyDescent="0.25">
      <c r="A715" s="30"/>
      <c r="B715" s="30"/>
      <c r="C715" s="30"/>
      <c r="D715" s="31"/>
      <c r="E715" s="31"/>
      <c r="F715" s="40"/>
      <c r="G715" s="33"/>
      <c r="H715" s="33"/>
      <c r="I715" s="33"/>
      <c r="J715" s="33"/>
      <c r="K715" s="68"/>
      <c r="L715" s="30"/>
    </row>
    <row r="716" spans="1:12" x14ac:dyDescent="0.25">
      <c r="A716" s="30"/>
      <c r="B716" s="30"/>
      <c r="C716" s="30"/>
      <c r="D716" s="31"/>
      <c r="E716" s="31"/>
      <c r="F716" s="40"/>
      <c r="G716" s="33"/>
      <c r="H716" s="33"/>
      <c r="I716" s="33"/>
      <c r="J716" s="33"/>
      <c r="K716" s="68"/>
      <c r="L716" s="30"/>
    </row>
    <row r="717" spans="1:12" x14ac:dyDescent="0.25">
      <c r="A717" s="30"/>
      <c r="B717" s="30"/>
      <c r="C717" s="30"/>
      <c r="D717" s="31"/>
      <c r="E717" s="31"/>
      <c r="F717" s="40"/>
      <c r="G717" s="33"/>
      <c r="H717" s="33"/>
      <c r="I717" s="33"/>
      <c r="J717" s="33"/>
      <c r="K717" s="68"/>
      <c r="L717" s="30"/>
    </row>
    <row r="718" spans="1:12" x14ac:dyDescent="0.25">
      <c r="A718" s="30"/>
      <c r="B718" s="30"/>
      <c r="C718" s="30"/>
      <c r="D718" s="31"/>
      <c r="E718" s="31"/>
      <c r="F718" s="40"/>
      <c r="G718" s="33"/>
      <c r="H718" s="33"/>
      <c r="I718" s="33"/>
      <c r="J718" s="33"/>
      <c r="K718" s="68"/>
      <c r="L718" s="30"/>
    </row>
    <row r="719" spans="1:12" x14ac:dyDescent="0.25">
      <c r="A719" s="30"/>
      <c r="B719" s="30"/>
      <c r="C719" s="30"/>
      <c r="D719" s="31"/>
      <c r="E719" s="31"/>
      <c r="F719" s="40"/>
      <c r="G719" s="33"/>
      <c r="H719" s="33"/>
      <c r="I719" s="33"/>
      <c r="J719" s="33"/>
      <c r="K719" s="68"/>
      <c r="L719" s="30"/>
    </row>
    <row r="720" spans="1:12" x14ac:dyDescent="0.25">
      <c r="A720" s="30"/>
      <c r="B720" s="30"/>
      <c r="C720" s="30"/>
      <c r="D720" s="31"/>
      <c r="E720" s="31"/>
      <c r="F720" s="40"/>
      <c r="G720" s="33"/>
      <c r="H720" s="33"/>
      <c r="I720" s="33"/>
      <c r="J720" s="33"/>
      <c r="K720" s="68"/>
      <c r="L720" s="30"/>
    </row>
    <row r="721" spans="1:12" x14ac:dyDescent="0.25">
      <c r="A721" s="30"/>
      <c r="B721" s="30"/>
      <c r="C721" s="30"/>
      <c r="D721" s="31"/>
      <c r="E721" s="31"/>
      <c r="F721" s="40"/>
      <c r="G721" s="33"/>
      <c r="H721" s="33"/>
      <c r="I721" s="33"/>
      <c r="J721" s="33"/>
      <c r="K721" s="68"/>
      <c r="L721" s="30"/>
    </row>
    <row r="722" spans="1:12" x14ac:dyDescent="0.25">
      <c r="A722" s="30"/>
      <c r="B722" s="30"/>
      <c r="C722" s="30"/>
      <c r="D722" s="31"/>
      <c r="E722" s="31"/>
      <c r="F722" s="40"/>
      <c r="G722" s="33"/>
      <c r="H722" s="33"/>
      <c r="I722" s="33"/>
      <c r="J722" s="33"/>
      <c r="K722" s="68"/>
      <c r="L722" s="30"/>
    </row>
    <row r="723" spans="1:12" x14ac:dyDescent="0.25">
      <c r="A723" s="30"/>
      <c r="B723" s="30"/>
      <c r="C723" s="30"/>
      <c r="D723" s="31"/>
      <c r="E723" s="31"/>
      <c r="F723" s="40"/>
      <c r="G723" s="33"/>
      <c r="H723" s="33"/>
      <c r="I723" s="33"/>
      <c r="J723" s="33"/>
      <c r="K723" s="68"/>
      <c r="L723" s="30"/>
    </row>
    <row r="724" spans="1:12" x14ac:dyDescent="0.25">
      <c r="A724" s="30"/>
      <c r="B724" s="30"/>
      <c r="C724" s="30"/>
      <c r="D724" s="31"/>
      <c r="E724" s="31"/>
      <c r="F724" s="40"/>
      <c r="G724" s="33"/>
      <c r="H724" s="33"/>
      <c r="I724" s="33"/>
      <c r="J724" s="33"/>
      <c r="K724" s="68"/>
      <c r="L724" s="30"/>
    </row>
    <row r="725" spans="1:12" x14ac:dyDescent="0.25">
      <c r="A725" s="30"/>
      <c r="B725" s="30"/>
      <c r="C725" s="30"/>
      <c r="D725" s="31"/>
      <c r="E725" s="31"/>
      <c r="F725" s="40"/>
      <c r="G725" s="33"/>
      <c r="H725" s="33"/>
      <c r="I725" s="33"/>
      <c r="J725" s="33"/>
      <c r="K725" s="68"/>
      <c r="L725" s="30"/>
    </row>
    <row r="726" spans="1:12" x14ac:dyDescent="0.25">
      <c r="A726" s="30"/>
      <c r="B726" s="30"/>
      <c r="C726" s="30"/>
      <c r="D726" s="31"/>
      <c r="E726" s="31"/>
      <c r="F726" s="40"/>
      <c r="G726" s="33"/>
      <c r="H726" s="33"/>
      <c r="I726" s="33"/>
      <c r="J726" s="33"/>
      <c r="K726" s="68"/>
      <c r="L726" s="30"/>
    </row>
    <row r="727" spans="1:12" x14ac:dyDescent="0.25">
      <c r="A727" s="30"/>
      <c r="B727" s="30"/>
      <c r="C727" s="30"/>
      <c r="D727" s="31"/>
      <c r="E727" s="31"/>
      <c r="F727" s="40"/>
      <c r="G727" s="33"/>
      <c r="H727" s="33"/>
      <c r="I727" s="33"/>
      <c r="J727" s="33"/>
      <c r="K727" s="68"/>
      <c r="L727" s="30"/>
    </row>
    <row r="728" spans="1:12" x14ac:dyDescent="0.25">
      <c r="A728" s="30"/>
      <c r="B728" s="30"/>
      <c r="C728" s="30"/>
      <c r="D728" s="31"/>
      <c r="E728" s="31"/>
      <c r="F728" s="40"/>
      <c r="G728" s="33"/>
      <c r="H728" s="33"/>
      <c r="I728" s="33"/>
      <c r="J728" s="33"/>
      <c r="K728" s="68"/>
      <c r="L728" s="30"/>
    </row>
    <row r="729" spans="1:12" x14ac:dyDescent="0.25">
      <c r="A729" s="30"/>
      <c r="B729" s="30"/>
      <c r="C729" s="30"/>
      <c r="D729" s="31"/>
      <c r="E729" s="31"/>
      <c r="F729" s="40"/>
      <c r="G729" s="33"/>
      <c r="H729" s="33"/>
      <c r="I729" s="33"/>
      <c r="J729" s="33"/>
      <c r="K729" s="68"/>
      <c r="L729" s="30"/>
    </row>
    <row r="730" spans="1:12" x14ac:dyDescent="0.25">
      <c r="A730" s="30"/>
      <c r="B730" s="30"/>
      <c r="C730" s="30"/>
      <c r="D730" s="31"/>
      <c r="E730" s="31"/>
      <c r="F730" s="40"/>
      <c r="G730" s="33"/>
      <c r="H730" s="33"/>
      <c r="I730" s="33"/>
      <c r="J730" s="33"/>
      <c r="K730" s="68"/>
      <c r="L730" s="30"/>
    </row>
    <row r="731" spans="1:12" x14ac:dyDescent="0.25">
      <c r="A731" s="30"/>
      <c r="B731" s="30"/>
      <c r="C731" s="30"/>
      <c r="D731" s="31"/>
      <c r="E731" s="31"/>
      <c r="F731" s="40"/>
      <c r="G731" s="33"/>
      <c r="H731" s="33"/>
      <c r="I731" s="33"/>
      <c r="J731" s="33"/>
      <c r="K731" s="68"/>
      <c r="L731" s="30"/>
    </row>
    <row r="732" spans="1:12" x14ac:dyDescent="0.25">
      <c r="A732" s="30"/>
      <c r="B732" s="30"/>
      <c r="C732" s="30"/>
      <c r="D732" s="31"/>
      <c r="E732" s="31"/>
      <c r="F732" s="40"/>
      <c r="G732" s="33"/>
      <c r="H732" s="33"/>
      <c r="I732" s="33"/>
      <c r="J732" s="33"/>
      <c r="K732" s="68"/>
      <c r="L732" s="30"/>
    </row>
    <row r="733" spans="1:12" x14ac:dyDescent="0.25">
      <c r="A733" s="30"/>
      <c r="B733" s="30"/>
      <c r="C733" s="30"/>
      <c r="D733" s="31"/>
      <c r="E733" s="31"/>
      <c r="F733" s="40"/>
      <c r="G733" s="33"/>
      <c r="H733" s="33"/>
      <c r="I733" s="33"/>
      <c r="J733" s="33"/>
      <c r="K733" s="68"/>
      <c r="L733" s="30"/>
    </row>
    <row r="734" spans="1:12" x14ac:dyDescent="0.25">
      <c r="A734" s="30"/>
      <c r="B734" s="30"/>
      <c r="C734" s="30"/>
      <c r="D734" s="31"/>
      <c r="E734" s="31"/>
      <c r="F734" s="40"/>
      <c r="G734" s="33"/>
      <c r="H734" s="33"/>
      <c r="I734" s="33"/>
      <c r="J734" s="33"/>
      <c r="K734" s="68"/>
      <c r="L734" s="30"/>
    </row>
    <row r="735" spans="1:12" x14ac:dyDescent="0.25">
      <c r="A735" s="30"/>
      <c r="B735" s="30"/>
      <c r="C735" s="30"/>
      <c r="D735" s="31"/>
      <c r="E735" s="31"/>
      <c r="F735" s="40"/>
      <c r="G735" s="33"/>
      <c r="H735" s="33"/>
      <c r="I735" s="33"/>
      <c r="J735" s="33"/>
      <c r="K735" s="68"/>
      <c r="L735" s="30"/>
    </row>
    <row r="736" spans="1:12" x14ac:dyDescent="0.25">
      <c r="A736" s="30"/>
      <c r="B736" s="30"/>
      <c r="C736" s="30"/>
      <c r="D736" s="31"/>
      <c r="E736" s="31"/>
      <c r="F736" s="40"/>
      <c r="G736" s="33"/>
      <c r="H736" s="33"/>
      <c r="I736" s="33"/>
      <c r="J736" s="33"/>
      <c r="K736" s="68"/>
      <c r="L736" s="30"/>
    </row>
    <row r="737" spans="1:12" x14ac:dyDescent="0.25">
      <c r="A737" s="30"/>
      <c r="B737" s="30"/>
      <c r="C737" s="30"/>
      <c r="D737" s="31"/>
      <c r="E737" s="31"/>
      <c r="F737" s="40"/>
      <c r="G737" s="33"/>
      <c r="H737" s="33"/>
      <c r="I737" s="33"/>
      <c r="J737" s="33"/>
      <c r="K737" s="68"/>
      <c r="L737" s="30"/>
    </row>
    <row r="738" spans="1:12" x14ac:dyDescent="0.25">
      <c r="A738" s="30"/>
      <c r="B738" s="30"/>
      <c r="C738" s="30"/>
      <c r="D738" s="31"/>
      <c r="E738" s="31"/>
      <c r="F738" s="40"/>
      <c r="G738" s="33"/>
      <c r="H738" s="33"/>
      <c r="I738" s="33"/>
      <c r="J738" s="33"/>
      <c r="K738" s="68"/>
      <c r="L738" s="30"/>
    </row>
    <row r="739" spans="1:12" x14ac:dyDescent="0.25">
      <c r="A739" s="30"/>
      <c r="B739" s="30"/>
      <c r="C739" s="30"/>
      <c r="D739" s="31"/>
      <c r="E739" s="31"/>
      <c r="F739" s="40"/>
      <c r="G739" s="33"/>
      <c r="H739" s="33"/>
      <c r="I739" s="33"/>
      <c r="J739" s="33"/>
      <c r="K739" s="68"/>
      <c r="L739" s="30"/>
    </row>
    <row r="740" spans="1:12" x14ac:dyDescent="0.25">
      <c r="A740" s="30"/>
      <c r="B740" s="30"/>
      <c r="C740" s="30"/>
      <c r="D740" s="31"/>
      <c r="E740" s="31"/>
      <c r="F740" s="40"/>
      <c r="G740" s="33"/>
      <c r="H740" s="33"/>
      <c r="I740" s="33"/>
      <c r="J740" s="33"/>
      <c r="K740" s="68"/>
      <c r="L740" s="30"/>
    </row>
    <row r="741" spans="1:12" x14ac:dyDescent="0.25">
      <c r="A741" s="30"/>
      <c r="B741" s="30"/>
      <c r="C741" s="30"/>
      <c r="D741" s="31"/>
      <c r="E741" s="31"/>
      <c r="F741" s="40"/>
      <c r="G741" s="33"/>
      <c r="H741" s="33"/>
      <c r="I741" s="33"/>
      <c r="J741" s="33"/>
      <c r="K741" s="68"/>
      <c r="L741" s="30"/>
    </row>
    <row r="742" spans="1:12" x14ac:dyDescent="0.25">
      <c r="A742" s="30"/>
      <c r="B742" s="30"/>
      <c r="C742" s="30"/>
      <c r="D742" s="31"/>
      <c r="E742" s="31"/>
      <c r="F742" s="40"/>
      <c r="G742" s="33"/>
      <c r="H742" s="33"/>
      <c r="I742" s="33"/>
      <c r="J742" s="33"/>
      <c r="K742" s="68"/>
      <c r="L742" s="30"/>
    </row>
    <row r="743" spans="1:12" x14ac:dyDescent="0.25">
      <c r="A743" s="30"/>
      <c r="B743" s="30"/>
      <c r="C743" s="30"/>
      <c r="D743" s="31"/>
      <c r="E743" s="31"/>
      <c r="F743" s="40"/>
      <c r="G743" s="33"/>
      <c r="H743" s="33"/>
      <c r="I743" s="33"/>
      <c r="J743" s="33"/>
      <c r="K743" s="68"/>
      <c r="L743" s="30"/>
    </row>
    <row r="744" spans="1:12" x14ac:dyDescent="0.25">
      <c r="A744" s="30"/>
      <c r="B744" s="30"/>
      <c r="C744" s="30"/>
      <c r="D744" s="31"/>
      <c r="E744" s="31"/>
      <c r="F744" s="40"/>
      <c r="G744" s="33"/>
      <c r="H744" s="33"/>
      <c r="I744" s="33"/>
      <c r="J744" s="33"/>
      <c r="K744" s="68"/>
      <c r="L744" s="30"/>
    </row>
    <row r="745" spans="1:12" x14ac:dyDescent="0.25">
      <c r="A745" s="30"/>
      <c r="B745" s="30"/>
      <c r="C745" s="30"/>
      <c r="D745" s="31"/>
      <c r="E745" s="31"/>
      <c r="F745" s="40"/>
      <c r="G745" s="33"/>
      <c r="H745" s="33"/>
      <c r="I745" s="33"/>
      <c r="J745" s="33"/>
      <c r="K745" s="68"/>
      <c r="L745" s="30"/>
    </row>
    <row r="746" spans="1:12" x14ac:dyDescent="0.25">
      <c r="A746" s="30"/>
      <c r="B746" s="30"/>
      <c r="C746" s="30"/>
      <c r="D746" s="31"/>
      <c r="E746" s="31"/>
      <c r="F746" s="40"/>
      <c r="G746" s="33"/>
      <c r="H746" s="33"/>
      <c r="I746" s="33"/>
      <c r="J746" s="33"/>
      <c r="K746" s="68"/>
      <c r="L746" s="30"/>
    </row>
    <row r="747" spans="1:12" x14ac:dyDescent="0.25">
      <c r="A747" s="30"/>
      <c r="B747" s="30"/>
      <c r="C747" s="30"/>
      <c r="D747" s="31"/>
      <c r="E747" s="31"/>
      <c r="F747" s="40"/>
      <c r="G747" s="33"/>
      <c r="H747" s="33"/>
      <c r="I747" s="33"/>
      <c r="J747" s="33"/>
      <c r="K747" s="68"/>
      <c r="L747" s="30"/>
    </row>
    <row r="748" spans="1:12" x14ac:dyDescent="0.25">
      <c r="A748" s="30"/>
      <c r="B748" s="30"/>
      <c r="C748" s="30"/>
      <c r="D748" s="31"/>
      <c r="E748" s="31"/>
      <c r="F748" s="40"/>
      <c r="G748" s="33"/>
      <c r="H748" s="33"/>
      <c r="I748" s="33"/>
      <c r="J748" s="33"/>
      <c r="K748" s="68"/>
      <c r="L748" s="30"/>
    </row>
    <row r="749" spans="1:12" x14ac:dyDescent="0.25">
      <c r="A749" s="30"/>
      <c r="B749" s="30"/>
      <c r="C749" s="30"/>
      <c r="D749" s="31"/>
      <c r="E749" s="31"/>
      <c r="F749" s="40"/>
      <c r="G749" s="33"/>
      <c r="H749" s="33"/>
      <c r="I749" s="33"/>
      <c r="J749" s="33"/>
      <c r="K749" s="68"/>
      <c r="L749" s="30"/>
    </row>
    <row r="750" spans="1:12" x14ac:dyDescent="0.25">
      <c r="A750" s="30"/>
      <c r="B750" s="30"/>
      <c r="C750" s="30"/>
      <c r="D750" s="31"/>
      <c r="E750" s="31"/>
      <c r="F750" s="40"/>
      <c r="G750" s="33"/>
      <c r="H750" s="33"/>
      <c r="I750" s="33"/>
      <c r="J750" s="33"/>
      <c r="K750" s="68"/>
      <c r="L750" s="30"/>
    </row>
    <row r="751" spans="1:12" x14ac:dyDescent="0.25">
      <c r="A751" s="30"/>
      <c r="B751" s="30"/>
      <c r="C751" s="30"/>
      <c r="D751" s="31"/>
      <c r="E751" s="31"/>
      <c r="F751" s="40"/>
      <c r="G751" s="33"/>
      <c r="H751" s="33"/>
      <c r="I751" s="33"/>
      <c r="J751" s="33"/>
      <c r="K751" s="68"/>
      <c r="L751" s="30"/>
    </row>
    <row r="752" spans="1:12" x14ac:dyDescent="0.25">
      <c r="A752" s="30"/>
      <c r="B752" s="30"/>
      <c r="C752" s="30"/>
      <c r="D752" s="31"/>
      <c r="E752" s="31"/>
      <c r="F752" s="40"/>
      <c r="G752" s="33"/>
      <c r="H752" s="33"/>
      <c r="I752" s="33"/>
      <c r="J752" s="33"/>
      <c r="K752" s="68"/>
      <c r="L752" s="30"/>
    </row>
    <row r="753" spans="1:12" x14ac:dyDescent="0.25">
      <c r="A753" s="30"/>
      <c r="B753" s="30"/>
      <c r="C753" s="30"/>
      <c r="D753" s="31"/>
      <c r="E753" s="31"/>
      <c r="F753" s="40"/>
      <c r="G753" s="33"/>
      <c r="H753" s="33"/>
      <c r="I753" s="33"/>
      <c r="J753" s="33"/>
      <c r="K753" s="68"/>
      <c r="L753" s="30"/>
    </row>
    <row r="754" spans="1:12" x14ac:dyDescent="0.25">
      <c r="A754" s="30"/>
      <c r="B754" s="30"/>
      <c r="C754" s="30"/>
      <c r="D754" s="31"/>
      <c r="E754" s="31"/>
      <c r="F754" s="40"/>
      <c r="G754" s="33"/>
      <c r="H754" s="33"/>
      <c r="I754" s="33"/>
      <c r="J754" s="33"/>
      <c r="K754" s="68"/>
      <c r="L754" s="30"/>
    </row>
    <row r="755" spans="1:12" x14ac:dyDescent="0.25">
      <c r="A755" s="30"/>
      <c r="B755" s="30"/>
      <c r="C755" s="30"/>
      <c r="D755" s="31"/>
      <c r="E755" s="31"/>
      <c r="F755" s="40"/>
      <c r="G755" s="33"/>
      <c r="H755" s="33"/>
      <c r="I755" s="33"/>
      <c r="J755" s="33"/>
      <c r="K755" s="68"/>
      <c r="L755" s="30"/>
    </row>
    <row r="756" spans="1:12" x14ac:dyDescent="0.25">
      <c r="A756" s="30"/>
      <c r="B756" s="30"/>
      <c r="C756" s="30"/>
      <c r="D756" s="31"/>
      <c r="E756" s="31"/>
      <c r="F756" s="40"/>
      <c r="G756" s="33"/>
      <c r="H756" s="33"/>
      <c r="I756" s="33"/>
      <c r="J756" s="33"/>
      <c r="K756" s="68"/>
      <c r="L756" s="30"/>
    </row>
    <row r="757" spans="1:12" x14ac:dyDescent="0.25">
      <c r="A757" s="30"/>
      <c r="B757" s="30"/>
      <c r="C757" s="30"/>
      <c r="D757" s="31"/>
      <c r="E757" s="31"/>
      <c r="F757" s="40"/>
      <c r="G757" s="33"/>
      <c r="H757" s="33"/>
      <c r="I757" s="33"/>
      <c r="J757" s="33"/>
      <c r="K757" s="68"/>
      <c r="L757" s="30"/>
    </row>
    <row r="758" spans="1:12" x14ac:dyDescent="0.25">
      <c r="A758" s="30"/>
      <c r="B758" s="30"/>
      <c r="C758" s="30"/>
      <c r="D758" s="31"/>
      <c r="E758" s="31"/>
      <c r="F758" s="40"/>
      <c r="G758" s="33"/>
      <c r="H758" s="33"/>
      <c r="I758" s="33"/>
      <c r="J758" s="33"/>
      <c r="K758" s="68"/>
      <c r="L758" s="30"/>
    </row>
    <row r="759" spans="1:12" x14ac:dyDescent="0.25">
      <c r="A759" s="30"/>
      <c r="B759" s="30"/>
      <c r="C759" s="30"/>
      <c r="D759" s="31"/>
      <c r="E759" s="31"/>
      <c r="F759" s="40"/>
      <c r="G759" s="33"/>
      <c r="H759" s="33"/>
      <c r="I759" s="33"/>
      <c r="J759" s="33"/>
      <c r="K759" s="68"/>
      <c r="L759" s="30"/>
    </row>
    <row r="760" spans="1:12" x14ac:dyDescent="0.25">
      <c r="A760" s="30"/>
      <c r="B760" s="30"/>
      <c r="C760" s="30"/>
      <c r="D760" s="31"/>
      <c r="E760" s="31"/>
      <c r="F760" s="40"/>
      <c r="G760" s="33"/>
      <c r="H760" s="33"/>
      <c r="I760" s="33"/>
      <c r="J760" s="33"/>
      <c r="K760" s="68"/>
      <c r="L760" s="30"/>
    </row>
    <row r="761" spans="1:12" x14ac:dyDescent="0.25">
      <c r="A761" s="30"/>
      <c r="B761" s="30"/>
      <c r="C761" s="30"/>
      <c r="D761" s="31"/>
      <c r="E761" s="31"/>
      <c r="F761" s="40"/>
      <c r="G761" s="33"/>
      <c r="H761" s="33"/>
      <c r="I761" s="33"/>
      <c r="J761" s="33"/>
      <c r="K761" s="68"/>
      <c r="L761" s="30"/>
    </row>
    <row r="762" spans="1:12" x14ac:dyDescent="0.25">
      <c r="A762" s="30"/>
      <c r="B762" s="30"/>
      <c r="C762" s="30"/>
      <c r="D762" s="31"/>
      <c r="E762" s="31"/>
      <c r="F762" s="40"/>
      <c r="G762" s="33"/>
      <c r="H762" s="33"/>
      <c r="I762" s="33"/>
      <c r="J762" s="33"/>
      <c r="K762" s="68"/>
      <c r="L762" s="30"/>
    </row>
    <row r="763" spans="1:12" x14ac:dyDescent="0.25">
      <c r="A763" s="30"/>
      <c r="B763" s="30"/>
      <c r="C763" s="30"/>
      <c r="D763" s="31"/>
      <c r="E763" s="31"/>
      <c r="F763" s="40"/>
      <c r="G763" s="33"/>
      <c r="H763" s="33"/>
      <c r="I763" s="33"/>
      <c r="J763" s="33"/>
      <c r="K763" s="68"/>
      <c r="L763" s="30"/>
    </row>
    <row r="764" spans="1:12" x14ac:dyDescent="0.25">
      <c r="A764" s="30"/>
      <c r="B764" s="30"/>
      <c r="C764" s="30"/>
      <c r="D764" s="31"/>
      <c r="E764" s="31"/>
      <c r="F764" s="40"/>
      <c r="G764" s="33"/>
      <c r="H764" s="33"/>
      <c r="I764" s="33"/>
      <c r="J764" s="33"/>
      <c r="K764" s="68"/>
      <c r="L764" s="30"/>
    </row>
    <row r="765" spans="1:12" x14ac:dyDescent="0.25">
      <c r="A765" s="30"/>
      <c r="B765" s="30"/>
      <c r="C765" s="30"/>
      <c r="D765" s="31"/>
      <c r="E765" s="31"/>
      <c r="F765" s="40"/>
      <c r="G765" s="33"/>
      <c r="H765" s="33"/>
      <c r="I765" s="33"/>
      <c r="J765" s="33"/>
      <c r="K765" s="68"/>
      <c r="L765" s="30"/>
    </row>
    <row r="766" spans="1:12" x14ac:dyDescent="0.25">
      <c r="A766" s="30"/>
      <c r="B766" s="30"/>
      <c r="C766" s="30"/>
      <c r="D766" s="31"/>
      <c r="E766" s="31"/>
      <c r="F766" s="40"/>
      <c r="G766" s="33"/>
      <c r="H766" s="33"/>
      <c r="I766" s="33"/>
      <c r="J766" s="33"/>
      <c r="K766" s="68"/>
      <c r="L766" s="30"/>
    </row>
    <row r="767" spans="1:12" x14ac:dyDescent="0.25">
      <c r="A767" s="30"/>
      <c r="B767" s="30"/>
      <c r="C767" s="30"/>
      <c r="D767" s="31"/>
      <c r="E767" s="31"/>
      <c r="F767" s="40"/>
      <c r="G767" s="33"/>
      <c r="H767" s="33"/>
      <c r="I767" s="33"/>
      <c r="J767" s="33"/>
      <c r="K767" s="68"/>
      <c r="L767" s="30"/>
    </row>
    <row r="768" spans="1:12" x14ac:dyDescent="0.25">
      <c r="A768" s="30"/>
      <c r="B768" s="30"/>
      <c r="C768" s="30"/>
      <c r="D768" s="31"/>
      <c r="E768" s="31"/>
      <c r="F768" s="40"/>
      <c r="G768" s="33"/>
      <c r="H768" s="33"/>
      <c r="I768" s="33"/>
      <c r="J768" s="33"/>
      <c r="K768" s="68"/>
      <c r="L768" s="30"/>
    </row>
    <row r="769" spans="1:12" x14ac:dyDescent="0.25">
      <c r="A769" s="30"/>
      <c r="B769" s="30"/>
      <c r="C769" s="30"/>
      <c r="D769" s="31"/>
      <c r="E769" s="31"/>
      <c r="F769" s="40"/>
      <c r="G769" s="33"/>
      <c r="H769" s="33"/>
      <c r="I769" s="33"/>
      <c r="J769" s="33"/>
      <c r="K769" s="68"/>
      <c r="L769" s="30"/>
    </row>
    <row r="770" spans="1:12" x14ac:dyDescent="0.25">
      <c r="A770" s="30"/>
      <c r="B770" s="30"/>
      <c r="C770" s="30"/>
      <c r="D770" s="31"/>
      <c r="E770" s="31"/>
      <c r="F770" s="40"/>
      <c r="G770" s="33"/>
      <c r="H770" s="33"/>
      <c r="I770" s="33"/>
      <c r="J770" s="33"/>
      <c r="K770" s="68"/>
      <c r="L770" s="30"/>
    </row>
    <row r="771" spans="1:12" x14ac:dyDescent="0.25">
      <c r="A771" s="30"/>
      <c r="B771" s="30"/>
      <c r="C771" s="30"/>
      <c r="D771" s="31"/>
      <c r="E771" s="31"/>
      <c r="F771" s="40"/>
      <c r="G771" s="33"/>
      <c r="H771" s="33"/>
      <c r="I771" s="33"/>
      <c r="J771" s="33"/>
      <c r="K771" s="68"/>
      <c r="L771" s="30"/>
    </row>
    <row r="772" spans="1:12" x14ac:dyDescent="0.25">
      <c r="A772" s="30"/>
      <c r="B772" s="30"/>
      <c r="C772" s="30"/>
      <c r="D772" s="31"/>
      <c r="E772" s="31"/>
      <c r="F772" s="40"/>
      <c r="G772" s="33"/>
      <c r="H772" s="33"/>
      <c r="I772" s="33"/>
      <c r="J772" s="33"/>
      <c r="K772" s="68"/>
      <c r="L772" s="30"/>
    </row>
    <row r="773" spans="1:12" x14ac:dyDescent="0.25">
      <c r="A773" s="30"/>
      <c r="B773" s="30"/>
      <c r="C773" s="30"/>
      <c r="D773" s="31"/>
      <c r="E773" s="31"/>
      <c r="F773" s="40"/>
      <c r="G773" s="33"/>
      <c r="H773" s="33"/>
      <c r="I773" s="33"/>
      <c r="J773" s="33"/>
      <c r="K773" s="68"/>
      <c r="L773" s="30"/>
    </row>
    <row r="774" spans="1:12" x14ac:dyDescent="0.25">
      <c r="A774" s="30"/>
      <c r="B774" s="30"/>
      <c r="C774" s="30"/>
      <c r="D774" s="31"/>
      <c r="E774" s="31"/>
      <c r="F774" s="40"/>
      <c r="G774" s="33"/>
      <c r="H774" s="33"/>
      <c r="I774" s="33"/>
      <c r="J774" s="33"/>
      <c r="K774" s="68"/>
      <c r="L774" s="30"/>
    </row>
    <row r="775" spans="1:12" x14ac:dyDescent="0.25">
      <c r="A775" s="30"/>
      <c r="B775" s="30"/>
      <c r="C775" s="30"/>
      <c r="D775" s="31"/>
      <c r="E775" s="31"/>
      <c r="F775" s="40"/>
      <c r="G775" s="33"/>
      <c r="H775" s="33"/>
      <c r="I775" s="33"/>
      <c r="J775" s="33"/>
      <c r="K775" s="68"/>
      <c r="L775" s="30"/>
    </row>
    <row r="776" spans="1:12" x14ac:dyDescent="0.25">
      <c r="A776" s="30"/>
      <c r="B776" s="30"/>
      <c r="C776" s="30"/>
      <c r="D776" s="31"/>
      <c r="E776" s="31"/>
      <c r="F776" s="40"/>
      <c r="G776" s="33"/>
      <c r="H776" s="33"/>
      <c r="I776" s="33"/>
      <c r="J776" s="33"/>
      <c r="K776" s="68"/>
      <c r="L776" s="30"/>
    </row>
    <row r="777" spans="1:12" x14ac:dyDescent="0.25">
      <c r="A777" s="30"/>
      <c r="B777" s="30"/>
      <c r="C777" s="30"/>
      <c r="D777" s="31"/>
      <c r="E777" s="31"/>
      <c r="F777" s="40"/>
      <c r="G777" s="33"/>
      <c r="H777" s="33"/>
      <c r="I777" s="33"/>
      <c r="J777" s="33"/>
      <c r="K777" s="68"/>
      <c r="L777" s="30"/>
    </row>
    <row r="778" spans="1:12" x14ac:dyDescent="0.25">
      <c r="A778" s="30"/>
      <c r="B778" s="30"/>
      <c r="C778" s="30"/>
      <c r="D778" s="31"/>
      <c r="E778" s="31"/>
      <c r="F778" s="40"/>
      <c r="G778" s="33"/>
      <c r="H778" s="33"/>
      <c r="I778" s="33"/>
      <c r="J778" s="33"/>
      <c r="K778" s="68"/>
      <c r="L778" s="30"/>
    </row>
    <row r="779" spans="1:12" x14ac:dyDescent="0.25">
      <c r="A779" s="30"/>
      <c r="B779" s="30"/>
      <c r="C779" s="30"/>
      <c r="D779" s="31"/>
      <c r="E779" s="31"/>
      <c r="F779" s="40"/>
      <c r="G779" s="33"/>
      <c r="H779" s="33"/>
      <c r="I779" s="33"/>
      <c r="J779" s="33"/>
      <c r="K779" s="68"/>
      <c r="L779" s="30"/>
    </row>
    <row r="780" spans="1:12" x14ac:dyDescent="0.25">
      <c r="A780" s="30"/>
      <c r="B780" s="30"/>
      <c r="C780" s="30"/>
      <c r="D780" s="31"/>
      <c r="E780" s="31"/>
      <c r="F780" s="40"/>
      <c r="G780" s="33"/>
      <c r="H780" s="33"/>
      <c r="I780" s="33"/>
      <c r="J780" s="33"/>
      <c r="K780" s="68"/>
      <c r="L780" s="30"/>
    </row>
    <row r="781" spans="1:12" x14ac:dyDescent="0.25">
      <c r="A781" s="30"/>
      <c r="B781" s="30"/>
      <c r="C781" s="30"/>
      <c r="D781" s="31"/>
      <c r="E781" s="31"/>
      <c r="F781" s="40"/>
      <c r="G781" s="33"/>
      <c r="H781" s="33"/>
      <c r="I781" s="33"/>
      <c r="J781" s="33"/>
      <c r="K781" s="68"/>
      <c r="L781" s="30"/>
    </row>
    <row r="782" spans="1:12" x14ac:dyDescent="0.25">
      <c r="A782" s="30"/>
      <c r="B782" s="30"/>
      <c r="C782" s="30"/>
      <c r="D782" s="31"/>
      <c r="E782" s="31"/>
      <c r="F782" s="40"/>
      <c r="G782" s="33"/>
      <c r="H782" s="33"/>
      <c r="I782" s="33"/>
      <c r="J782" s="33"/>
      <c r="K782" s="68"/>
      <c r="L782" s="30"/>
    </row>
    <row r="783" spans="1:12" x14ac:dyDescent="0.25">
      <c r="A783" s="30"/>
      <c r="B783" s="30"/>
      <c r="C783" s="30"/>
      <c r="D783" s="31"/>
      <c r="E783" s="31"/>
      <c r="F783" s="40"/>
      <c r="G783" s="33"/>
      <c r="H783" s="33"/>
      <c r="I783" s="33"/>
      <c r="J783" s="33"/>
      <c r="K783" s="68"/>
      <c r="L783" s="30"/>
    </row>
    <row r="784" spans="1:12" x14ac:dyDescent="0.25">
      <c r="A784" s="30"/>
      <c r="B784" s="30"/>
      <c r="C784" s="30"/>
      <c r="D784" s="31"/>
      <c r="E784" s="31"/>
      <c r="F784" s="40"/>
      <c r="G784" s="33"/>
      <c r="H784" s="33"/>
      <c r="I784" s="33"/>
      <c r="J784" s="33"/>
      <c r="K784" s="68"/>
      <c r="L784" s="30"/>
    </row>
    <row r="785" spans="1:12" x14ac:dyDescent="0.25">
      <c r="A785" s="30"/>
      <c r="B785" s="30"/>
      <c r="C785" s="30"/>
      <c r="D785" s="31"/>
      <c r="E785" s="31"/>
      <c r="F785" s="40"/>
      <c r="G785" s="33"/>
      <c r="H785" s="33"/>
      <c r="I785" s="33"/>
      <c r="J785" s="33"/>
      <c r="K785" s="68"/>
      <c r="L785" s="30"/>
    </row>
    <row r="786" spans="1:12" x14ac:dyDescent="0.25">
      <c r="A786" s="30"/>
      <c r="B786" s="30"/>
      <c r="C786" s="30"/>
      <c r="D786" s="31"/>
      <c r="E786" s="31"/>
      <c r="F786" s="40"/>
      <c r="G786" s="33"/>
      <c r="H786" s="33"/>
      <c r="I786" s="33"/>
      <c r="J786" s="33"/>
      <c r="K786" s="68"/>
      <c r="L786" s="30"/>
    </row>
    <row r="787" spans="1:12" x14ac:dyDescent="0.25">
      <c r="A787" s="30"/>
      <c r="B787" s="30"/>
      <c r="C787" s="30"/>
      <c r="D787" s="31"/>
      <c r="E787" s="31"/>
      <c r="F787" s="40"/>
      <c r="G787" s="33"/>
      <c r="H787" s="33"/>
      <c r="I787" s="33"/>
      <c r="J787" s="33"/>
      <c r="K787" s="68"/>
      <c r="L787" s="30"/>
    </row>
    <row r="788" spans="1:12" x14ac:dyDescent="0.25">
      <c r="A788" s="30"/>
      <c r="B788" s="30"/>
      <c r="C788" s="30"/>
      <c r="D788" s="31"/>
      <c r="E788" s="31"/>
      <c r="F788" s="40"/>
      <c r="G788" s="33"/>
      <c r="H788" s="33"/>
      <c r="I788" s="33"/>
      <c r="J788" s="33"/>
      <c r="K788" s="68"/>
      <c r="L788" s="30"/>
    </row>
    <row r="789" spans="1:12" x14ac:dyDescent="0.25">
      <c r="A789" s="30"/>
      <c r="B789" s="30"/>
      <c r="C789" s="30"/>
      <c r="D789" s="31"/>
      <c r="E789" s="31"/>
      <c r="F789" s="40"/>
      <c r="G789" s="33"/>
      <c r="H789" s="33"/>
      <c r="I789" s="33"/>
      <c r="J789" s="33"/>
      <c r="K789" s="68"/>
      <c r="L789" s="30"/>
    </row>
    <row r="790" spans="1:12" x14ac:dyDescent="0.25">
      <c r="A790" s="30"/>
      <c r="B790" s="30"/>
      <c r="C790" s="30"/>
      <c r="D790" s="31"/>
      <c r="E790" s="31"/>
      <c r="F790" s="40"/>
      <c r="G790" s="33"/>
      <c r="H790" s="33"/>
      <c r="I790" s="33"/>
      <c r="J790" s="33"/>
      <c r="K790" s="68"/>
      <c r="L790" s="30"/>
    </row>
    <row r="791" spans="1:12" x14ac:dyDescent="0.25">
      <c r="A791" s="30"/>
      <c r="B791" s="30"/>
      <c r="C791" s="30"/>
      <c r="D791" s="31"/>
      <c r="E791" s="31"/>
      <c r="F791" s="40"/>
      <c r="G791" s="33"/>
      <c r="H791" s="33"/>
      <c r="I791" s="33"/>
      <c r="J791" s="33"/>
      <c r="K791" s="68"/>
      <c r="L791" s="30"/>
    </row>
    <row r="792" spans="1:12" x14ac:dyDescent="0.25">
      <c r="A792" s="30"/>
      <c r="B792" s="30"/>
      <c r="C792" s="30"/>
      <c r="D792" s="31"/>
      <c r="E792" s="31"/>
      <c r="F792" s="40"/>
      <c r="G792" s="33"/>
      <c r="H792" s="33"/>
      <c r="I792" s="33"/>
      <c r="J792" s="33"/>
      <c r="K792" s="68"/>
      <c r="L792" s="30"/>
    </row>
    <row r="793" spans="1:12" x14ac:dyDescent="0.25">
      <c r="A793" s="30"/>
      <c r="B793" s="30"/>
      <c r="C793" s="30"/>
      <c r="D793" s="31"/>
      <c r="E793" s="31"/>
      <c r="F793" s="40"/>
      <c r="G793" s="33"/>
      <c r="H793" s="33"/>
      <c r="I793" s="33"/>
      <c r="J793" s="33"/>
      <c r="K793" s="68"/>
      <c r="L793" s="30"/>
    </row>
    <row r="794" spans="1:12" x14ac:dyDescent="0.25">
      <c r="A794" s="30"/>
      <c r="B794" s="30"/>
      <c r="C794" s="30"/>
      <c r="D794" s="31"/>
      <c r="E794" s="31"/>
      <c r="F794" s="40"/>
      <c r="G794" s="33"/>
      <c r="H794" s="33"/>
      <c r="I794" s="33"/>
      <c r="J794" s="33"/>
      <c r="K794" s="68"/>
      <c r="L794" s="30"/>
    </row>
    <row r="795" spans="1:12" x14ac:dyDescent="0.25">
      <c r="A795" s="30"/>
      <c r="B795" s="30"/>
      <c r="C795" s="30"/>
      <c r="D795" s="31"/>
      <c r="E795" s="31"/>
      <c r="F795" s="40"/>
      <c r="G795" s="33"/>
      <c r="H795" s="33"/>
      <c r="I795" s="33"/>
      <c r="J795" s="33"/>
      <c r="K795" s="68"/>
      <c r="L795" s="30"/>
    </row>
    <row r="796" spans="1:12" x14ac:dyDescent="0.25">
      <c r="A796" s="30"/>
      <c r="B796" s="30"/>
      <c r="C796" s="30"/>
      <c r="D796" s="31"/>
      <c r="E796" s="31"/>
      <c r="F796" s="40"/>
      <c r="G796" s="33"/>
      <c r="H796" s="33"/>
      <c r="I796" s="33"/>
      <c r="J796" s="33"/>
      <c r="K796" s="68"/>
      <c r="L796" s="30"/>
    </row>
    <row r="797" spans="1:12" x14ac:dyDescent="0.25">
      <c r="A797" s="30"/>
      <c r="B797" s="30"/>
      <c r="C797" s="30"/>
      <c r="D797" s="31"/>
      <c r="E797" s="31"/>
      <c r="F797" s="40"/>
      <c r="G797" s="33"/>
      <c r="H797" s="33"/>
      <c r="I797" s="33"/>
      <c r="J797" s="33"/>
      <c r="K797" s="68"/>
      <c r="L797" s="30"/>
    </row>
    <row r="798" spans="1:12" x14ac:dyDescent="0.25">
      <c r="A798" s="30"/>
      <c r="B798" s="30"/>
      <c r="C798" s="30"/>
      <c r="D798" s="31"/>
      <c r="E798" s="31"/>
      <c r="F798" s="40"/>
      <c r="G798" s="33"/>
      <c r="H798" s="33"/>
      <c r="I798" s="33"/>
      <c r="J798" s="33"/>
      <c r="K798" s="68"/>
      <c r="L798" s="30"/>
    </row>
    <row r="799" spans="1:12" x14ac:dyDescent="0.25">
      <c r="A799" s="30"/>
      <c r="B799" s="30"/>
      <c r="C799" s="30"/>
      <c r="D799" s="31"/>
      <c r="E799" s="31"/>
      <c r="F799" s="40"/>
      <c r="G799" s="33"/>
      <c r="H799" s="33"/>
      <c r="I799" s="33"/>
      <c r="J799" s="33"/>
      <c r="K799" s="68"/>
      <c r="L799" s="30"/>
    </row>
    <row r="800" spans="1:12" x14ac:dyDescent="0.25">
      <c r="A800" s="30"/>
      <c r="B800" s="30"/>
      <c r="C800" s="30"/>
      <c r="D800" s="31"/>
      <c r="E800" s="31"/>
      <c r="F800" s="40"/>
      <c r="G800" s="33"/>
      <c r="H800" s="33"/>
      <c r="I800" s="33"/>
      <c r="J800" s="33"/>
      <c r="K800" s="68"/>
      <c r="L800" s="30"/>
    </row>
    <row r="801" spans="1:12" x14ac:dyDescent="0.25">
      <c r="A801" s="30"/>
      <c r="B801" s="30"/>
      <c r="C801" s="30"/>
      <c r="D801" s="31"/>
      <c r="E801" s="31"/>
      <c r="F801" s="40"/>
      <c r="G801" s="33"/>
      <c r="H801" s="33"/>
      <c r="I801" s="33"/>
      <c r="J801" s="33"/>
      <c r="K801" s="68"/>
      <c r="L801" s="30"/>
    </row>
    <row r="802" spans="1:12" x14ac:dyDescent="0.25">
      <c r="A802" s="30"/>
      <c r="B802" s="30"/>
      <c r="C802" s="30"/>
      <c r="D802" s="31"/>
      <c r="E802" s="31"/>
      <c r="F802" s="40"/>
      <c r="G802" s="33"/>
      <c r="H802" s="33"/>
      <c r="I802" s="33"/>
      <c r="J802" s="33"/>
      <c r="K802" s="68"/>
      <c r="L802" s="30"/>
    </row>
    <row r="803" spans="1:12" x14ac:dyDescent="0.25">
      <c r="A803" s="30"/>
      <c r="B803" s="30"/>
      <c r="C803" s="30"/>
      <c r="D803" s="31"/>
      <c r="E803" s="31"/>
      <c r="F803" s="40"/>
      <c r="G803" s="33"/>
      <c r="H803" s="33"/>
      <c r="I803" s="33"/>
      <c r="J803" s="33"/>
      <c r="K803" s="68"/>
      <c r="L803" s="30"/>
    </row>
    <row r="804" spans="1:12" x14ac:dyDescent="0.25">
      <c r="A804" s="30"/>
      <c r="B804" s="30"/>
      <c r="C804" s="30"/>
      <c r="D804" s="31"/>
      <c r="E804" s="31"/>
      <c r="F804" s="40"/>
      <c r="G804" s="33"/>
      <c r="H804" s="33"/>
      <c r="I804" s="33"/>
      <c r="J804" s="33"/>
      <c r="K804" s="68"/>
      <c r="L804" s="30"/>
    </row>
    <row r="805" spans="1:12" x14ac:dyDescent="0.25">
      <c r="A805" s="30"/>
      <c r="B805" s="30"/>
      <c r="C805" s="30"/>
      <c r="D805" s="31"/>
      <c r="E805" s="31"/>
      <c r="F805" s="40"/>
      <c r="G805" s="33"/>
      <c r="H805" s="33"/>
      <c r="I805" s="33"/>
      <c r="J805" s="33"/>
      <c r="K805" s="68"/>
      <c r="L805" s="30"/>
    </row>
    <row r="806" spans="1:12" x14ac:dyDescent="0.25">
      <c r="A806" s="30"/>
      <c r="B806" s="30"/>
      <c r="C806" s="30"/>
      <c r="D806" s="31"/>
      <c r="E806" s="31"/>
      <c r="F806" s="40"/>
      <c r="G806" s="33"/>
      <c r="H806" s="33"/>
      <c r="I806" s="33"/>
      <c r="J806" s="33"/>
      <c r="K806" s="68"/>
      <c r="L806" s="30"/>
    </row>
    <row r="807" spans="1:12" x14ac:dyDescent="0.25">
      <c r="A807" s="30"/>
      <c r="B807" s="30"/>
      <c r="C807" s="30"/>
      <c r="D807" s="31"/>
      <c r="E807" s="31"/>
      <c r="F807" s="40"/>
      <c r="G807" s="33"/>
      <c r="H807" s="33"/>
      <c r="I807" s="33"/>
      <c r="J807" s="33"/>
      <c r="K807" s="68"/>
      <c r="L807" s="30"/>
    </row>
    <row r="808" spans="1:12" x14ac:dyDescent="0.25">
      <c r="A808" s="30"/>
      <c r="B808" s="30"/>
      <c r="C808" s="30"/>
      <c r="D808" s="31"/>
      <c r="E808" s="31"/>
      <c r="F808" s="40"/>
      <c r="G808" s="33"/>
      <c r="H808" s="33"/>
      <c r="I808" s="33"/>
      <c r="J808" s="33"/>
      <c r="K808" s="68"/>
      <c r="L808" s="30"/>
    </row>
    <row r="809" spans="1:12" x14ac:dyDescent="0.25">
      <c r="A809" s="30"/>
      <c r="B809" s="30"/>
      <c r="C809" s="30"/>
      <c r="D809" s="31"/>
      <c r="E809" s="31"/>
      <c r="F809" s="40"/>
      <c r="G809" s="33"/>
      <c r="H809" s="33"/>
      <c r="I809" s="33"/>
      <c r="J809" s="33"/>
      <c r="K809" s="68"/>
      <c r="L809" s="30"/>
    </row>
    <row r="810" spans="1:12" x14ac:dyDescent="0.25">
      <c r="A810" s="30"/>
      <c r="B810" s="30"/>
      <c r="C810" s="30"/>
      <c r="D810" s="31"/>
      <c r="E810" s="31"/>
      <c r="F810" s="40"/>
      <c r="G810" s="33"/>
      <c r="H810" s="33"/>
      <c r="I810" s="33"/>
      <c r="J810" s="33"/>
      <c r="K810" s="68"/>
      <c r="L810" s="30"/>
    </row>
    <row r="811" spans="1:12" x14ac:dyDescent="0.25">
      <c r="A811" s="30"/>
      <c r="B811" s="30"/>
      <c r="C811" s="30"/>
      <c r="D811" s="31"/>
      <c r="E811" s="31"/>
      <c r="F811" s="40"/>
      <c r="G811" s="33"/>
      <c r="H811" s="33"/>
      <c r="I811" s="33"/>
      <c r="J811" s="33"/>
      <c r="K811" s="68"/>
      <c r="L811" s="30"/>
    </row>
    <row r="812" spans="1:12" x14ac:dyDescent="0.25">
      <c r="A812" s="30"/>
      <c r="B812" s="30"/>
      <c r="C812" s="30"/>
      <c r="D812" s="31"/>
      <c r="E812" s="31"/>
      <c r="F812" s="40"/>
      <c r="G812" s="33"/>
      <c r="H812" s="33"/>
      <c r="I812" s="33"/>
      <c r="J812" s="33"/>
      <c r="K812" s="68"/>
      <c r="L812" s="30"/>
    </row>
    <row r="813" spans="1:12" x14ac:dyDescent="0.25">
      <c r="A813" s="30"/>
      <c r="B813" s="30"/>
      <c r="C813" s="30"/>
      <c r="D813" s="31"/>
      <c r="E813" s="31"/>
      <c r="F813" s="40"/>
      <c r="G813" s="33"/>
      <c r="H813" s="33"/>
      <c r="I813" s="33"/>
      <c r="J813" s="33"/>
      <c r="K813" s="68"/>
      <c r="L813" s="30"/>
    </row>
    <row r="814" spans="1:12" x14ac:dyDescent="0.25">
      <c r="A814" s="30"/>
      <c r="B814" s="30"/>
      <c r="C814" s="30"/>
      <c r="D814" s="31"/>
      <c r="E814" s="31"/>
      <c r="F814" s="40"/>
      <c r="G814" s="33"/>
      <c r="H814" s="33"/>
      <c r="I814" s="33"/>
      <c r="J814" s="33"/>
      <c r="K814" s="68"/>
      <c r="L814" s="30"/>
    </row>
    <row r="815" spans="1:12" x14ac:dyDescent="0.25">
      <c r="A815" s="30"/>
      <c r="B815" s="30"/>
      <c r="C815" s="30"/>
      <c r="D815" s="31"/>
      <c r="E815" s="31"/>
      <c r="F815" s="40"/>
      <c r="G815" s="33"/>
      <c r="H815" s="33"/>
      <c r="I815" s="33"/>
      <c r="J815" s="33"/>
      <c r="K815" s="68"/>
      <c r="L815" s="30"/>
    </row>
    <row r="816" spans="1:12" x14ac:dyDescent="0.25">
      <c r="A816" s="30"/>
      <c r="B816" s="30"/>
      <c r="C816" s="30"/>
      <c r="D816" s="31"/>
      <c r="E816" s="31"/>
      <c r="F816" s="40"/>
      <c r="G816" s="33"/>
      <c r="H816" s="33"/>
      <c r="I816" s="33"/>
      <c r="J816" s="33"/>
      <c r="K816" s="68"/>
      <c r="L816" s="30"/>
    </row>
    <row r="817" spans="1:12" x14ac:dyDescent="0.25">
      <c r="A817" s="30"/>
      <c r="B817" s="30"/>
      <c r="C817" s="30"/>
      <c r="D817" s="31"/>
      <c r="E817" s="31"/>
      <c r="F817" s="40"/>
      <c r="G817" s="33"/>
      <c r="H817" s="33"/>
      <c r="I817" s="33"/>
      <c r="J817" s="33"/>
      <c r="K817" s="68"/>
      <c r="L817" s="30"/>
    </row>
    <row r="818" spans="1:12" x14ac:dyDescent="0.25">
      <c r="A818" s="30"/>
      <c r="B818" s="30"/>
      <c r="C818" s="30"/>
      <c r="D818" s="31"/>
      <c r="E818" s="31"/>
      <c r="F818" s="40"/>
      <c r="G818" s="33"/>
      <c r="H818" s="33"/>
      <c r="I818" s="33"/>
      <c r="J818" s="33"/>
      <c r="K818" s="68"/>
      <c r="L818" s="30"/>
    </row>
    <row r="819" spans="1:12" x14ac:dyDescent="0.25">
      <c r="A819" s="30"/>
      <c r="B819" s="30"/>
      <c r="C819" s="30"/>
      <c r="D819" s="31"/>
      <c r="E819" s="31"/>
      <c r="F819" s="40"/>
      <c r="G819" s="33"/>
      <c r="H819" s="33"/>
      <c r="I819" s="33"/>
      <c r="J819" s="33"/>
      <c r="K819" s="68"/>
      <c r="L819" s="30"/>
    </row>
    <row r="820" spans="1:12" x14ac:dyDescent="0.25">
      <c r="A820" s="30"/>
      <c r="B820" s="30"/>
      <c r="C820" s="30"/>
      <c r="D820" s="31"/>
      <c r="E820" s="31"/>
      <c r="F820" s="40"/>
      <c r="G820" s="33"/>
      <c r="H820" s="33"/>
      <c r="I820" s="33"/>
      <c r="J820" s="33"/>
      <c r="K820" s="68"/>
      <c r="L820" s="30"/>
    </row>
    <row r="821" spans="1:12" x14ac:dyDescent="0.25">
      <c r="A821" s="30"/>
      <c r="B821" s="30"/>
      <c r="C821" s="30"/>
      <c r="D821" s="31"/>
      <c r="E821" s="31"/>
      <c r="F821" s="40"/>
      <c r="G821" s="33"/>
      <c r="H821" s="33"/>
      <c r="I821" s="33"/>
      <c r="J821" s="33"/>
      <c r="K821" s="68"/>
      <c r="L821" s="30"/>
    </row>
    <row r="822" spans="1:12" x14ac:dyDescent="0.25">
      <c r="A822" s="30"/>
      <c r="B822" s="30"/>
      <c r="C822" s="30"/>
      <c r="D822" s="31"/>
      <c r="E822" s="31"/>
      <c r="F822" s="40"/>
      <c r="G822" s="33"/>
      <c r="H822" s="33"/>
      <c r="I822" s="33"/>
      <c r="J822" s="33"/>
      <c r="K822" s="68"/>
      <c r="L822" s="30"/>
    </row>
    <row r="823" spans="1:12" x14ac:dyDescent="0.25">
      <c r="A823" s="30"/>
      <c r="B823" s="30"/>
      <c r="C823" s="30"/>
      <c r="D823" s="31"/>
      <c r="E823" s="31"/>
      <c r="F823" s="40"/>
      <c r="G823" s="33"/>
      <c r="H823" s="33"/>
      <c r="I823" s="33"/>
      <c r="J823" s="33"/>
      <c r="K823" s="68"/>
      <c r="L823" s="30"/>
    </row>
    <row r="824" spans="1:12" x14ac:dyDescent="0.25">
      <c r="A824" s="30"/>
      <c r="B824" s="30"/>
      <c r="C824" s="30"/>
      <c r="D824" s="31"/>
      <c r="E824" s="31"/>
      <c r="F824" s="40"/>
      <c r="G824" s="33"/>
      <c r="H824" s="33"/>
      <c r="I824" s="33"/>
      <c r="J824" s="33"/>
      <c r="K824" s="68"/>
      <c r="L824" s="30"/>
    </row>
    <row r="825" spans="1:12" x14ac:dyDescent="0.25">
      <c r="A825" s="30"/>
      <c r="B825" s="30"/>
      <c r="C825" s="30"/>
      <c r="D825" s="31"/>
      <c r="E825" s="31"/>
      <c r="F825" s="40"/>
      <c r="G825" s="33"/>
      <c r="H825" s="33"/>
      <c r="I825" s="33"/>
      <c r="J825" s="33"/>
      <c r="K825" s="68"/>
      <c r="L825" s="30"/>
    </row>
    <row r="826" spans="1:12" x14ac:dyDescent="0.25">
      <c r="A826" s="30"/>
      <c r="B826" s="30"/>
      <c r="C826" s="30"/>
      <c r="D826" s="31"/>
      <c r="E826" s="31"/>
      <c r="F826" s="40"/>
      <c r="G826" s="33"/>
      <c r="H826" s="33"/>
      <c r="I826" s="33"/>
      <c r="J826" s="33"/>
      <c r="K826" s="68"/>
      <c r="L826" s="30"/>
    </row>
    <row r="827" spans="1:12" x14ac:dyDescent="0.25">
      <c r="A827" s="30"/>
      <c r="B827" s="30"/>
      <c r="C827" s="30"/>
      <c r="D827" s="31"/>
      <c r="E827" s="31"/>
      <c r="F827" s="40"/>
      <c r="G827" s="33"/>
      <c r="H827" s="33"/>
      <c r="I827" s="33"/>
      <c r="J827" s="33"/>
      <c r="K827" s="68"/>
      <c r="L827" s="30"/>
    </row>
    <row r="828" spans="1:12" x14ac:dyDescent="0.25">
      <c r="A828" s="30"/>
      <c r="B828" s="30"/>
      <c r="C828" s="30"/>
      <c r="D828" s="31"/>
      <c r="E828" s="31"/>
      <c r="F828" s="40"/>
      <c r="G828" s="33"/>
      <c r="H828" s="33"/>
      <c r="I828" s="33"/>
      <c r="J828" s="33"/>
      <c r="K828" s="68"/>
      <c r="L828" s="30"/>
    </row>
    <row r="829" spans="1:12" x14ac:dyDescent="0.25">
      <c r="A829" s="30"/>
      <c r="B829" s="30"/>
      <c r="C829" s="30"/>
      <c r="D829" s="31"/>
      <c r="E829" s="31"/>
      <c r="F829" s="40"/>
      <c r="G829" s="33"/>
      <c r="H829" s="33"/>
      <c r="I829" s="33"/>
      <c r="J829" s="33"/>
      <c r="K829" s="68"/>
      <c r="L829" s="30"/>
    </row>
    <row r="830" spans="1:12" x14ac:dyDescent="0.25">
      <c r="A830" s="30"/>
      <c r="B830" s="30"/>
      <c r="C830" s="30"/>
      <c r="D830" s="31"/>
      <c r="E830" s="31"/>
      <c r="F830" s="40"/>
      <c r="G830" s="33"/>
      <c r="H830" s="33"/>
      <c r="I830" s="33"/>
      <c r="J830" s="33"/>
      <c r="K830" s="68"/>
      <c r="L830" s="30"/>
    </row>
    <row r="831" spans="1:12" x14ac:dyDescent="0.25">
      <c r="A831" s="30"/>
      <c r="B831" s="30"/>
      <c r="C831" s="30"/>
      <c r="D831" s="31"/>
      <c r="E831" s="31"/>
      <c r="F831" s="40"/>
      <c r="G831" s="33"/>
      <c r="H831" s="33"/>
      <c r="I831" s="33"/>
      <c r="J831" s="33"/>
      <c r="K831" s="68"/>
      <c r="L831" s="30"/>
    </row>
    <row r="832" spans="1:12" x14ac:dyDescent="0.25">
      <c r="A832" s="30"/>
      <c r="B832" s="30"/>
      <c r="C832" s="30"/>
      <c r="D832" s="31"/>
      <c r="E832" s="31"/>
      <c r="F832" s="40"/>
      <c r="G832" s="33"/>
      <c r="H832" s="33"/>
      <c r="I832" s="33"/>
      <c r="J832" s="33"/>
      <c r="K832" s="68"/>
      <c r="L832" s="30"/>
    </row>
    <row r="833" spans="1:12" x14ac:dyDescent="0.25">
      <c r="A833" s="30"/>
      <c r="B833" s="30"/>
      <c r="C833" s="30"/>
      <c r="D833" s="31"/>
      <c r="E833" s="31"/>
      <c r="F833" s="40"/>
      <c r="G833" s="33"/>
      <c r="H833" s="33"/>
      <c r="I833" s="33"/>
      <c r="J833" s="33"/>
      <c r="K833" s="68"/>
      <c r="L833" s="30"/>
    </row>
    <row r="834" spans="1:12" x14ac:dyDescent="0.25">
      <c r="A834" s="30"/>
      <c r="B834" s="30"/>
      <c r="C834" s="30"/>
      <c r="D834" s="31"/>
      <c r="E834" s="31"/>
      <c r="F834" s="40"/>
      <c r="G834" s="33"/>
      <c r="H834" s="33"/>
      <c r="I834" s="33"/>
      <c r="J834" s="33"/>
      <c r="K834" s="68"/>
      <c r="L834" s="30"/>
    </row>
    <row r="835" spans="1:12" x14ac:dyDescent="0.25">
      <c r="A835" s="30"/>
      <c r="B835" s="30"/>
      <c r="C835" s="30"/>
      <c r="D835" s="31"/>
      <c r="E835" s="31"/>
      <c r="F835" s="40"/>
      <c r="G835" s="33"/>
      <c r="H835" s="33"/>
      <c r="I835" s="33"/>
      <c r="J835" s="33"/>
      <c r="K835" s="68"/>
      <c r="L835" s="30"/>
    </row>
    <row r="836" spans="1:12" x14ac:dyDescent="0.25">
      <c r="A836" s="30"/>
      <c r="B836" s="30"/>
      <c r="C836" s="30"/>
      <c r="D836" s="31"/>
      <c r="E836" s="31"/>
      <c r="F836" s="40"/>
      <c r="G836" s="33"/>
      <c r="H836" s="33"/>
      <c r="I836" s="33"/>
      <c r="J836" s="33"/>
      <c r="K836" s="68"/>
      <c r="L836" s="30"/>
    </row>
    <row r="837" spans="1:12" x14ac:dyDescent="0.25">
      <c r="A837" s="30"/>
      <c r="B837" s="30"/>
      <c r="C837" s="30"/>
      <c r="D837" s="31"/>
      <c r="E837" s="31"/>
      <c r="F837" s="40"/>
      <c r="G837" s="33"/>
      <c r="H837" s="33"/>
      <c r="I837" s="33"/>
      <c r="J837" s="33"/>
      <c r="K837" s="68"/>
      <c r="L837" s="30"/>
    </row>
    <row r="838" spans="1:12" x14ac:dyDescent="0.25">
      <c r="A838" s="30"/>
      <c r="B838" s="30"/>
      <c r="C838" s="30"/>
      <c r="D838" s="31"/>
      <c r="E838" s="31"/>
      <c r="F838" s="40"/>
      <c r="G838" s="33"/>
      <c r="H838" s="33"/>
      <c r="I838" s="33"/>
      <c r="J838" s="33"/>
      <c r="K838" s="68"/>
      <c r="L838" s="30"/>
    </row>
    <row r="839" spans="1:12" x14ac:dyDescent="0.25">
      <c r="A839" s="30"/>
      <c r="B839" s="30"/>
      <c r="C839" s="30"/>
      <c r="D839" s="31"/>
      <c r="E839" s="31"/>
      <c r="F839" s="40"/>
      <c r="G839" s="33"/>
      <c r="H839" s="33"/>
      <c r="I839" s="33"/>
      <c r="J839" s="33"/>
      <c r="K839" s="68"/>
      <c r="L839" s="30"/>
    </row>
    <row r="840" spans="1:12" x14ac:dyDescent="0.25">
      <c r="A840" s="30"/>
      <c r="B840" s="30"/>
      <c r="C840" s="30"/>
      <c r="D840" s="31"/>
      <c r="E840" s="31"/>
      <c r="F840" s="40"/>
      <c r="G840" s="33"/>
      <c r="H840" s="33"/>
      <c r="I840" s="33"/>
      <c r="J840" s="33"/>
      <c r="K840" s="68"/>
      <c r="L840" s="30"/>
    </row>
    <row r="841" spans="1:12" x14ac:dyDescent="0.25">
      <c r="A841" s="30"/>
      <c r="B841" s="30"/>
      <c r="C841" s="30"/>
      <c r="D841" s="31"/>
      <c r="E841" s="31"/>
      <c r="F841" s="40"/>
      <c r="G841" s="33"/>
      <c r="H841" s="33"/>
      <c r="I841" s="33"/>
      <c r="J841" s="33"/>
      <c r="K841" s="68"/>
      <c r="L841" s="30"/>
    </row>
    <row r="842" spans="1:12" x14ac:dyDescent="0.25">
      <c r="A842" s="30"/>
      <c r="B842" s="30"/>
      <c r="C842" s="30"/>
      <c r="D842" s="31"/>
      <c r="E842" s="31"/>
      <c r="F842" s="40"/>
      <c r="G842" s="33"/>
      <c r="H842" s="33"/>
      <c r="I842" s="33"/>
      <c r="J842" s="33"/>
      <c r="K842" s="68"/>
      <c r="L842" s="30"/>
    </row>
    <row r="843" spans="1:12" x14ac:dyDescent="0.25">
      <c r="A843" s="30"/>
      <c r="B843" s="30"/>
      <c r="C843" s="30"/>
      <c r="D843" s="31"/>
      <c r="E843" s="31"/>
      <c r="F843" s="40"/>
      <c r="G843" s="33"/>
      <c r="H843" s="33"/>
      <c r="I843" s="33"/>
      <c r="J843" s="33"/>
      <c r="K843" s="68"/>
      <c r="L843" s="30"/>
    </row>
    <row r="844" spans="1:12" x14ac:dyDescent="0.25">
      <c r="A844" s="30"/>
      <c r="B844" s="30"/>
      <c r="C844" s="30"/>
      <c r="D844" s="31"/>
      <c r="E844" s="31"/>
      <c r="F844" s="40"/>
      <c r="G844" s="33"/>
      <c r="H844" s="33"/>
      <c r="I844" s="33"/>
      <c r="J844" s="33"/>
      <c r="K844" s="68"/>
      <c r="L844" s="30"/>
    </row>
    <row r="845" spans="1:12" x14ac:dyDescent="0.25">
      <c r="A845" s="30"/>
      <c r="B845" s="30"/>
      <c r="C845" s="30"/>
      <c r="D845" s="31"/>
      <c r="E845" s="31"/>
      <c r="F845" s="40"/>
      <c r="G845" s="33"/>
      <c r="H845" s="33"/>
      <c r="I845" s="33"/>
      <c r="J845" s="33"/>
      <c r="K845" s="68"/>
      <c r="L845" s="30"/>
    </row>
    <row r="846" spans="1:12" x14ac:dyDescent="0.25">
      <c r="A846" s="30"/>
      <c r="B846" s="30"/>
      <c r="C846" s="30"/>
      <c r="D846" s="31"/>
      <c r="E846" s="31"/>
      <c r="F846" s="40"/>
      <c r="G846" s="33"/>
      <c r="H846" s="33"/>
      <c r="I846" s="33"/>
      <c r="J846" s="33"/>
      <c r="K846" s="68"/>
      <c r="L846" s="30"/>
    </row>
    <row r="847" spans="1:12" x14ac:dyDescent="0.25">
      <c r="A847" s="30"/>
      <c r="B847" s="30"/>
      <c r="C847" s="30"/>
      <c r="D847" s="31"/>
      <c r="E847" s="31"/>
      <c r="F847" s="40"/>
      <c r="G847" s="33"/>
      <c r="H847" s="33"/>
      <c r="I847" s="33"/>
      <c r="J847" s="33"/>
      <c r="K847" s="68"/>
      <c r="L847" s="30"/>
    </row>
    <row r="848" spans="1:12" x14ac:dyDescent="0.25">
      <c r="A848" s="30"/>
      <c r="B848" s="30"/>
      <c r="C848" s="30"/>
      <c r="D848" s="31"/>
      <c r="E848" s="31"/>
      <c r="F848" s="40"/>
      <c r="G848" s="33"/>
      <c r="H848" s="33"/>
      <c r="I848" s="33"/>
      <c r="J848" s="33"/>
      <c r="K848" s="68"/>
      <c r="L848" s="30"/>
    </row>
    <row r="849" spans="1:12" x14ac:dyDescent="0.25">
      <c r="A849" s="30"/>
      <c r="B849" s="30"/>
      <c r="C849" s="30"/>
      <c r="D849" s="31"/>
      <c r="E849" s="31"/>
      <c r="F849" s="40"/>
      <c r="G849" s="33"/>
      <c r="H849" s="33"/>
      <c r="I849" s="33"/>
      <c r="J849" s="33"/>
      <c r="K849" s="68"/>
      <c r="L849" s="30"/>
    </row>
    <row r="850" spans="1:12" x14ac:dyDescent="0.25">
      <c r="A850" s="30"/>
      <c r="B850" s="30"/>
      <c r="C850" s="30"/>
      <c r="D850" s="31"/>
      <c r="E850" s="31"/>
      <c r="F850" s="40"/>
      <c r="G850" s="33"/>
      <c r="H850" s="33"/>
      <c r="I850" s="33"/>
      <c r="J850" s="33"/>
      <c r="K850" s="68"/>
      <c r="L850" s="30"/>
    </row>
    <row r="851" spans="1:12" x14ac:dyDescent="0.25">
      <c r="A851" s="30"/>
      <c r="B851" s="30"/>
      <c r="C851" s="30"/>
      <c r="D851" s="31"/>
      <c r="E851" s="31"/>
      <c r="F851" s="40"/>
      <c r="G851" s="33"/>
      <c r="H851" s="33"/>
      <c r="I851" s="33"/>
      <c r="J851" s="33"/>
      <c r="K851" s="68"/>
      <c r="L851" s="30"/>
    </row>
    <row r="852" spans="1:12" x14ac:dyDescent="0.25">
      <c r="A852" s="30"/>
      <c r="B852" s="30"/>
      <c r="C852" s="30"/>
      <c r="D852" s="31"/>
      <c r="E852" s="31"/>
      <c r="F852" s="40"/>
      <c r="G852" s="33"/>
      <c r="H852" s="33"/>
      <c r="I852" s="33"/>
      <c r="J852" s="33"/>
      <c r="K852" s="68"/>
      <c r="L852" s="30"/>
    </row>
    <row r="853" spans="1:12" x14ac:dyDescent="0.25">
      <c r="A853" s="30"/>
      <c r="B853" s="30"/>
      <c r="C853" s="30"/>
      <c r="D853" s="31"/>
      <c r="E853" s="31"/>
      <c r="F853" s="40"/>
      <c r="G853" s="33"/>
      <c r="H853" s="33"/>
      <c r="I853" s="33"/>
      <c r="J853" s="33"/>
      <c r="K853" s="68"/>
      <c r="L853" s="30"/>
    </row>
    <row r="854" spans="1:12" x14ac:dyDescent="0.25">
      <c r="A854" s="30"/>
      <c r="B854" s="30"/>
      <c r="C854" s="30"/>
      <c r="D854" s="31"/>
      <c r="E854" s="31"/>
      <c r="F854" s="40"/>
      <c r="G854" s="33"/>
      <c r="H854" s="33"/>
      <c r="I854" s="33"/>
      <c r="J854" s="33"/>
      <c r="K854" s="68"/>
      <c r="L854" s="30"/>
    </row>
    <row r="855" spans="1:12" x14ac:dyDescent="0.25">
      <c r="A855" s="30"/>
      <c r="B855" s="30"/>
      <c r="C855" s="30"/>
      <c r="D855" s="31"/>
      <c r="E855" s="31"/>
      <c r="F855" s="40"/>
      <c r="G855" s="33"/>
      <c r="H855" s="33"/>
      <c r="I855" s="33"/>
      <c r="J855" s="33"/>
      <c r="K855" s="68"/>
      <c r="L855" s="30"/>
    </row>
    <row r="856" spans="1:12" x14ac:dyDescent="0.25">
      <c r="A856" s="30"/>
      <c r="B856" s="30"/>
      <c r="C856" s="30"/>
      <c r="D856" s="31"/>
      <c r="E856" s="31"/>
      <c r="F856" s="40"/>
      <c r="G856" s="33"/>
      <c r="H856" s="33"/>
      <c r="I856" s="33"/>
      <c r="J856" s="33"/>
      <c r="K856" s="68"/>
      <c r="L856" s="30"/>
    </row>
    <row r="857" spans="1:12" x14ac:dyDescent="0.25">
      <c r="A857" s="30"/>
      <c r="B857" s="30"/>
      <c r="C857" s="30"/>
      <c r="D857" s="31"/>
      <c r="E857" s="31"/>
      <c r="F857" s="40"/>
      <c r="G857" s="33"/>
      <c r="H857" s="33"/>
      <c r="I857" s="33"/>
      <c r="J857" s="33"/>
      <c r="K857" s="68"/>
      <c r="L857" s="30"/>
    </row>
    <row r="858" spans="1:12" x14ac:dyDescent="0.25">
      <c r="A858" s="30"/>
      <c r="B858" s="30"/>
      <c r="C858" s="30"/>
      <c r="D858" s="31"/>
      <c r="E858" s="31"/>
      <c r="F858" s="40"/>
      <c r="G858" s="33"/>
      <c r="H858" s="33"/>
      <c r="I858" s="33"/>
      <c r="J858" s="33"/>
      <c r="K858" s="68"/>
      <c r="L858" s="30"/>
    </row>
    <row r="859" spans="1:12" x14ac:dyDescent="0.25">
      <c r="A859" s="30"/>
      <c r="B859" s="30"/>
      <c r="C859" s="30"/>
      <c r="D859" s="31"/>
      <c r="E859" s="31"/>
      <c r="F859" s="40"/>
      <c r="G859" s="33"/>
      <c r="H859" s="33"/>
      <c r="I859" s="33"/>
      <c r="J859" s="33"/>
      <c r="K859" s="68"/>
      <c r="L859" s="30"/>
    </row>
    <row r="860" spans="1:12" x14ac:dyDescent="0.25">
      <c r="A860" s="30"/>
      <c r="B860" s="30"/>
      <c r="C860" s="30"/>
      <c r="D860" s="31"/>
      <c r="E860" s="31"/>
      <c r="F860" s="40"/>
      <c r="G860" s="33"/>
      <c r="H860" s="33"/>
      <c r="I860" s="33"/>
      <c r="J860" s="33"/>
      <c r="K860" s="68"/>
      <c r="L860" s="30"/>
    </row>
    <row r="861" spans="1:12" x14ac:dyDescent="0.25">
      <c r="A861" s="30"/>
      <c r="B861" s="30"/>
      <c r="C861" s="30"/>
      <c r="D861" s="31"/>
      <c r="E861" s="31"/>
      <c r="F861" s="40"/>
      <c r="G861" s="33"/>
      <c r="H861" s="33"/>
      <c r="I861" s="33"/>
      <c r="J861" s="33"/>
      <c r="K861" s="68"/>
      <c r="L861" s="30"/>
    </row>
    <row r="862" spans="1:12" x14ac:dyDescent="0.25">
      <c r="A862" s="30"/>
      <c r="B862" s="30"/>
      <c r="C862" s="30"/>
      <c r="D862" s="31"/>
      <c r="E862" s="31"/>
      <c r="F862" s="40"/>
      <c r="G862" s="33"/>
      <c r="H862" s="33"/>
      <c r="I862" s="33"/>
      <c r="J862" s="33"/>
      <c r="K862" s="68"/>
      <c r="L862" s="30"/>
    </row>
    <row r="863" spans="1:12" x14ac:dyDescent="0.25">
      <c r="A863" s="30"/>
      <c r="B863" s="30"/>
      <c r="C863" s="30"/>
      <c r="D863" s="31"/>
      <c r="E863" s="31"/>
      <c r="F863" s="40"/>
      <c r="G863" s="33"/>
      <c r="H863" s="33"/>
      <c r="I863" s="33"/>
      <c r="J863" s="33"/>
      <c r="K863" s="68"/>
      <c r="L863" s="30"/>
    </row>
    <row r="864" spans="1:12" x14ac:dyDescent="0.25">
      <c r="A864" s="30"/>
      <c r="B864" s="30"/>
      <c r="C864" s="30"/>
      <c r="D864" s="31"/>
      <c r="E864" s="31"/>
      <c r="F864" s="40"/>
      <c r="G864" s="33"/>
      <c r="H864" s="33"/>
      <c r="I864" s="33"/>
      <c r="J864" s="33"/>
      <c r="K864" s="68"/>
      <c r="L864" s="30"/>
    </row>
    <row r="865" spans="1:12" x14ac:dyDescent="0.25">
      <c r="A865" s="30"/>
      <c r="B865" s="30"/>
      <c r="C865" s="30"/>
      <c r="D865" s="31"/>
      <c r="E865" s="31"/>
      <c r="F865" s="40"/>
      <c r="G865" s="33"/>
      <c r="H865" s="33"/>
      <c r="I865" s="33"/>
      <c r="J865" s="33"/>
      <c r="K865" s="68"/>
      <c r="L865" s="30"/>
    </row>
    <row r="866" spans="1:12" x14ac:dyDescent="0.25">
      <c r="A866" s="30"/>
      <c r="B866" s="30"/>
      <c r="C866" s="30"/>
      <c r="D866" s="31"/>
      <c r="E866" s="31"/>
      <c r="F866" s="40"/>
      <c r="G866" s="33"/>
      <c r="H866" s="33"/>
      <c r="I866" s="33"/>
      <c r="J866" s="33"/>
      <c r="K866" s="68"/>
      <c r="L866" s="30"/>
    </row>
    <row r="867" spans="1:12" x14ac:dyDescent="0.25">
      <c r="A867" s="30"/>
      <c r="B867" s="30"/>
      <c r="C867" s="30"/>
      <c r="D867" s="31"/>
      <c r="E867" s="31"/>
      <c r="F867" s="40"/>
      <c r="G867" s="33"/>
      <c r="H867" s="33"/>
      <c r="I867" s="33"/>
      <c r="J867" s="33"/>
      <c r="K867" s="68"/>
      <c r="L867" s="30"/>
    </row>
    <row r="868" spans="1:12" x14ac:dyDescent="0.25">
      <c r="A868" s="30"/>
      <c r="B868" s="30"/>
      <c r="C868" s="30"/>
      <c r="D868" s="31"/>
      <c r="E868" s="31"/>
      <c r="F868" s="40"/>
      <c r="G868" s="33"/>
      <c r="H868" s="33"/>
      <c r="I868" s="33"/>
      <c r="J868" s="33"/>
      <c r="K868" s="68"/>
      <c r="L868" s="30"/>
    </row>
    <row r="869" spans="1:12" x14ac:dyDescent="0.25">
      <c r="A869" s="30"/>
      <c r="B869" s="30"/>
      <c r="C869" s="30"/>
      <c r="D869" s="31"/>
      <c r="E869" s="31"/>
      <c r="F869" s="40"/>
      <c r="G869" s="33"/>
      <c r="H869" s="33"/>
      <c r="I869" s="33"/>
      <c r="J869" s="33"/>
      <c r="K869" s="68"/>
      <c r="L869" s="30"/>
    </row>
    <row r="870" spans="1:12" x14ac:dyDescent="0.25">
      <c r="A870" s="30"/>
      <c r="B870" s="30"/>
      <c r="C870" s="30"/>
      <c r="D870" s="31"/>
      <c r="E870" s="31"/>
      <c r="F870" s="40"/>
      <c r="G870" s="33"/>
      <c r="H870" s="33"/>
      <c r="I870" s="33"/>
      <c r="J870" s="33"/>
      <c r="K870" s="68"/>
      <c r="L870" s="30"/>
    </row>
    <row r="871" spans="1:12" x14ac:dyDescent="0.25">
      <c r="A871" s="30"/>
      <c r="B871" s="30"/>
      <c r="C871" s="30"/>
      <c r="D871" s="31"/>
      <c r="E871" s="31"/>
      <c r="F871" s="40"/>
      <c r="G871" s="33"/>
      <c r="H871" s="33"/>
      <c r="I871" s="33"/>
      <c r="J871" s="33"/>
      <c r="K871" s="68"/>
      <c r="L871" s="30"/>
    </row>
    <row r="872" spans="1:12" x14ac:dyDescent="0.25">
      <c r="A872" s="30"/>
      <c r="B872" s="30"/>
      <c r="C872" s="30"/>
      <c r="D872" s="31"/>
      <c r="E872" s="31"/>
      <c r="F872" s="40"/>
      <c r="G872" s="33"/>
      <c r="H872" s="33"/>
      <c r="I872" s="33"/>
      <c r="J872" s="33"/>
      <c r="K872" s="68"/>
      <c r="L872" s="30"/>
    </row>
    <row r="873" spans="1:12" x14ac:dyDescent="0.25">
      <c r="A873" s="30"/>
      <c r="B873" s="30"/>
      <c r="C873" s="30"/>
      <c r="D873" s="31"/>
      <c r="E873" s="31"/>
      <c r="F873" s="40"/>
      <c r="G873" s="33"/>
      <c r="H873" s="33"/>
      <c r="I873" s="33"/>
      <c r="J873" s="33"/>
      <c r="K873" s="68"/>
      <c r="L873" s="30"/>
    </row>
    <row r="874" spans="1:12" x14ac:dyDescent="0.25">
      <c r="A874" s="30"/>
      <c r="B874" s="30"/>
      <c r="C874" s="30"/>
      <c r="D874" s="31"/>
      <c r="E874" s="31"/>
      <c r="F874" s="40"/>
      <c r="G874" s="33"/>
      <c r="H874" s="33"/>
      <c r="I874" s="33"/>
      <c r="J874" s="33"/>
      <c r="K874" s="68"/>
      <c r="L874" s="30"/>
    </row>
    <row r="875" spans="1:12" x14ac:dyDescent="0.25">
      <c r="A875" s="30"/>
      <c r="B875" s="30"/>
      <c r="C875" s="30"/>
      <c r="D875" s="31"/>
      <c r="E875" s="31"/>
      <c r="F875" s="40"/>
      <c r="G875" s="33"/>
      <c r="H875" s="33"/>
      <c r="I875" s="33"/>
      <c r="J875" s="33"/>
      <c r="K875" s="68"/>
      <c r="L875" s="30"/>
    </row>
    <row r="876" spans="1:12" x14ac:dyDescent="0.25">
      <c r="A876" s="30"/>
      <c r="B876" s="30"/>
      <c r="C876" s="30"/>
      <c r="D876" s="31"/>
      <c r="E876" s="31"/>
      <c r="F876" s="40"/>
      <c r="G876" s="33"/>
      <c r="H876" s="33"/>
      <c r="I876" s="33"/>
      <c r="J876" s="33"/>
      <c r="K876" s="68"/>
      <c r="L876" s="30"/>
    </row>
    <row r="877" spans="1:12" x14ac:dyDescent="0.25">
      <c r="A877" s="30"/>
      <c r="B877" s="30"/>
      <c r="C877" s="30"/>
      <c r="D877" s="31"/>
      <c r="E877" s="31"/>
      <c r="F877" s="40"/>
      <c r="G877" s="33"/>
      <c r="H877" s="33"/>
      <c r="I877" s="33"/>
      <c r="J877" s="33"/>
      <c r="K877" s="68"/>
      <c r="L877" s="30"/>
    </row>
    <row r="878" spans="1:12" x14ac:dyDescent="0.25">
      <c r="A878" s="30"/>
      <c r="B878" s="30"/>
      <c r="C878" s="30"/>
      <c r="D878" s="31"/>
      <c r="E878" s="31"/>
      <c r="F878" s="40"/>
      <c r="G878" s="33"/>
      <c r="H878" s="33"/>
      <c r="I878" s="33"/>
      <c r="J878" s="33"/>
      <c r="K878" s="68"/>
      <c r="L878" s="30"/>
    </row>
    <row r="879" spans="1:12" x14ac:dyDescent="0.25">
      <c r="A879" s="30"/>
      <c r="B879" s="30"/>
      <c r="C879" s="30"/>
      <c r="D879" s="31"/>
      <c r="E879" s="31"/>
      <c r="F879" s="40"/>
      <c r="G879" s="33"/>
      <c r="H879" s="33"/>
      <c r="I879" s="33"/>
      <c r="J879" s="33"/>
      <c r="K879" s="68"/>
      <c r="L879" s="30"/>
    </row>
    <row r="880" spans="1:12" x14ac:dyDescent="0.25">
      <c r="A880" s="30"/>
      <c r="B880" s="30"/>
      <c r="C880" s="30"/>
      <c r="D880" s="31"/>
      <c r="E880" s="31"/>
      <c r="F880" s="40"/>
      <c r="G880" s="33"/>
      <c r="H880" s="33"/>
      <c r="I880" s="33"/>
      <c r="J880" s="33"/>
      <c r="K880" s="68"/>
      <c r="L880" s="30"/>
    </row>
    <row r="881" spans="1:12" x14ac:dyDescent="0.25">
      <c r="A881" s="30"/>
      <c r="B881" s="30"/>
      <c r="C881" s="30"/>
      <c r="D881" s="31"/>
      <c r="E881" s="31"/>
      <c r="F881" s="40"/>
      <c r="G881" s="33"/>
      <c r="H881" s="33"/>
      <c r="I881" s="33"/>
      <c r="J881" s="33"/>
      <c r="K881" s="68"/>
      <c r="L881" s="30"/>
    </row>
    <row r="882" spans="1:12" x14ac:dyDescent="0.25">
      <c r="A882" s="30"/>
      <c r="B882" s="30"/>
      <c r="C882" s="30"/>
      <c r="D882" s="31"/>
      <c r="E882" s="31"/>
      <c r="F882" s="40"/>
      <c r="G882" s="33"/>
      <c r="H882" s="33"/>
      <c r="I882" s="33"/>
      <c r="J882" s="33"/>
      <c r="K882" s="68"/>
      <c r="L882" s="30"/>
    </row>
    <row r="883" spans="1:12" x14ac:dyDescent="0.25">
      <c r="A883" s="30"/>
      <c r="B883" s="30"/>
      <c r="C883" s="30"/>
      <c r="D883" s="31"/>
      <c r="E883" s="31"/>
      <c r="F883" s="40"/>
      <c r="G883" s="33"/>
      <c r="H883" s="33"/>
      <c r="I883" s="33"/>
      <c r="J883" s="33"/>
      <c r="K883" s="68"/>
      <c r="L883" s="30"/>
    </row>
    <row r="884" spans="1:12" x14ac:dyDescent="0.25">
      <c r="A884" s="30"/>
      <c r="B884" s="30"/>
      <c r="C884" s="30"/>
      <c r="D884" s="31"/>
      <c r="E884" s="31"/>
      <c r="F884" s="40"/>
      <c r="G884" s="33"/>
      <c r="H884" s="33"/>
      <c r="I884" s="33"/>
      <c r="J884" s="33"/>
      <c r="K884" s="68"/>
      <c r="L884" s="30"/>
    </row>
    <row r="885" spans="1:12" x14ac:dyDescent="0.25">
      <c r="A885" s="30"/>
      <c r="B885" s="30"/>
      <c r="C885" s="30"/>
      <c r="D885" s="31"/>
      <c r="E885" s="31"/>
      <c r="F885" s="40"/>
      <c r="G885" s="33"/>
      <c r="H885" s="33"/>
      <c r="I885" s="33"/>
      <c r="J885" s="33"/>
      <c r="K885" s="68"/>
      <c r="L885" s="30"/>
    </row>
    <row r="886" spans="1:12" x14ac:dyDescent="0.25">
      <c r="A886" s="30"/>
      <c r="B886" s="30"/>
      <c r="C886" s="30"/>
      <c r="D886" s="31"/>
      <c r="E886" s="31"/>
      <c r="F886" s="40"/>
      <c r="G886" s="33"/>
      <c r="H886" s="33"/>
      <c r="I886" s="33"/>
      <c r="J886" s="33"/>
      <c r="K886" s="68"/>
      <c r="L886" s="30"/>
    </row>
    <row r="887" spans="1:12" x14ac:dyDescent="0.25">
      <c r="A887" s="30"/>
      <c r="B887" s="30"/>
      <c r="C887" s="30"/>
      <c r="D887" s="31"/>
      <c r="E887" s="31"/>
      <c r="F887" s="40"/>
      <c r="G887" s="33"/>
      <c r="H887" s="33"/>
      <c r="I887" s="33"/>
      <c r="J887" s="33"/>
      <c r="K887" s="68"/>
      <c r="L887" s="30"/>
    </row>
    <row r="888" spans="1:12" x14ac:dyDescent="0.25">
      <c r="A888" s="30"/>
      <c r="B888" s="30"/>
      <c r="C888" s="30"/>
      <c r="D888" s="31"/>
      <c r="E888" s="31"/>
      <c r="F888" s="40"/>
      <c r="G888" s="33"/>
      <c r="H888" s="33"/>
      <c r="I888" s="33"/>
      <c r="J888" s="33"/>
      <c r="K888" s="68"/>
      <c r="L888" s="30"/>
    </row>
    <row r="889" spans="1:12" x14ac:dyDescent="0.25">
      <c r="A889" s="30"/>
      <c r="B889" s="30"/>
      <c r="C889" s="30"/>
      <c r="D889" s="31"/>
      <c r="E889" s="31"/>
      <c r="F889" s="40"/>
      <c r="G889" s="33"/>
      <c r="H889" s="33"/>
      <c r="I889" s="33"/>
      <c r="J889" s="33"/>
      <c r="K889" s="68"/>
      <c r="L889" s="30"/>
    </row>
    <row r="890" spans="1:12" x14ac:dyDescent="0.25">
      <c r="A890" s="30"/>
      <c r="B890" s="30"/>
      <c r="C890" s="30"/>
      <c r="D890" s="31"/>
      <c r="E890" s="31"/>
      <c r="F890" s="40"/>
      <c r="G890" s="33"/>
      <c r="H890" s="33"/>
      <c r="I890" s="33"/>
      <c r="J890" s="33"/>
      <c r="K890" s="68"/>
      <c r="L890" s="30"/>
    </row>
    <row r="891" spans="1:12" x14ac:dyDescent="0.25">
      <c r="A891" s="30"/>
      <c r="B891" s="30"/>
      <c r="C891" s="30"/>
      <c r="D891" s="31"/>
      <c r="E891" s="31"/>
      <c r="F891" s="40"/>
      <c r="G891" s="33"/>
      <c r="H891" s="33"/>
      <c r="I891" s="33"/>
      <c r="J891" s="33"/>
      <c r="K891" s="68"/>
      <c r="L891" s="30"/>
    </row>
    <row r="892" spans="1:12" x14ac:dyDescent="0.25">
      <c r="A892" s="30"/>
      <c r="B892" s="30"/>
      <c r="C892" s="30"/>
      <c r="D892" s="31"/>
      <c r="E892" s="31"/>
      <c r="F892" s="40"/>
      <c r="G892" s="33"/>
      <c r="H892" s="33"/>
      <c r="I892" s="33"/>
      <c r="J892" s="33"/>
      <c r="K892" s="68"/>
      <c r="L892" s="30"/>
    </row>
    <row r="893" spans="1:12" x14ac:dyDescent="0.25">
      <c r="A893" s="30"/>
      <c r="B893" s="30"/>
      <c r="C893" s="30"/>
      <c r="D893" s="31"/>
      <c r="E893" s="31"/>
      <c r="F893" s="40"/>
      <c r="G893" s="33"/>
      <c r="H893" s="33"/>
      <c r="I893" s="33"/>
      <c r="J893" s="33"/>
      <c r="K893" s="68"/>
      <c r="L893" s="30"/>
    </row>
    <row r="894" spans="1:12" x14ac:dyDescent="0.25">
      <c r="A894" s="30"/>
      <c r="B894" s="30"/>
      <c r="C894" s="30"/>
      <c r="D894" s="31"/>
      <c r="E894" s="31"/>
      <c r="F894" s="40"/>
      <c r="G894" s="33"/>
      <c r="H894" s="33"/>
      <c r="I894" s="33"/>
      <c r="J894" s="33"/>
      <c r="K894" s="68"/>
      <c r="L894" s="30"/>
    </row>
    <row r="895" spans="1:12" x14ac:dyDescent="0.25">
      <c r="A895" s="30"/>
      <c r="B895" s="30"/>
      <c r="C895" s="30"/>
      <c r="D895" s="31"/>
      <c r="E895" s="31"/>
      <c r="F895" s="40"/>
      <c r="G895" s="33"/>
      <c r="H895" s="33"/>
      <c r="I895" s="33"/>
      <c r="J895" s="33"/>
      <c r="K895" s="68"/>
      <c r="L895" s="30"/>
    </row>
    <row r="896" spans="1:12" x14ac:dyDescent="0.25">
      <c r="A896" s="30"/>
      <c r="B896" s="30"/>
      <c r="C896" s="30"/>
      <c r="D896" s="31"/>
      <c r="E896" s="31"/>
      <c r="F896" s="40"/>
      <c r="G896" s="33"/>
      <c r="H896" s="33"/>
      <c r="I896" s="33"/>
      <c r="J896" s="33"/>
      <c r="K896" s="68"/>
      <c r="L896" s="30"/>
    </row>
    <row r="897" spans="1:12" x14ac:dyDescent="0.25">
      <c r="A897" s="30"/>
      <c r="B897" s="30"/>
      <c r="C897" s="30"/>
      <c r="D897" s="31"/>
      <c r="E897" s="31"/>
      <c r="F897" s="40"/>
      <c r="G897" s="33"/>
      <c r="H897" s="33"/>
      <c r="I897" s="33"/>
      <c r="J897" s="33"/>
      <c r="K897" s="68"/>
      <c r="L897" s="30"/>
    </row>
    <row r="898" spans="1:12" x14ac:dyDescent="0.25">
      <c r="A898" s="30"/>
      <c r="B898" s="30"/>
      <c r="C898" s="30"/>
      <c r="D898" s="31"/>
      <c r="E898" s="31"/>
      <c r="F898" s="40"/>
      <c r="G898" s="33"/>
      <c r="H898" s="33"/>
      <c r="I898" s="33"/>
      <c r="J898" s="33"/>
      <c r="K898" s="68"/>
      <c r="L898" s="30"/>
    </row>
    <row r="899" spans="1:12" x14ac:dyDescent="0.25">
      <c r="A899" s="30"/>
      <c r="B899" s="30"/>
      <c r="C899" s="30"/>
      <c r="D899" s="31"/>
      <c r="E899" s="31"/>
      <c r="F899" s="40"/>
      <c r="G899" s="33"/>
      <c r="H899" s="33"/>
      <c r="I899" s="33"/>
      <c r="J899" s="33"/>
      <c r="K899" s="68"/>
      <c r="L899" s="30"/>
    </row>
    <row r="900" spans="1:12" x14ac:dyDescent="0.25">
      <c r="A900" s="30"/>
      <c r="B900" s="30"/>
      <c r="C900" s="30"/>
      <c r="D900" s="31"/>
      <c r="E900" s="31"/>
      <c r="F900" s="40"/>
      <c r="G900" s="33"/>
      <c r="H900" s="33"/>
      <c r="I900" s="33"/>
      <c r="J900" s="33"/>
      <c r="K900" s="68"/>
      <c r="L900" s="30"/>
    </row>
    <row r="901" spans="1:12" x14ac:dyDescent="0.25">
      <c r="A901" s="30"/>
      <c r="B901" s="30"/>
      <c r="C901" s="30"/>
      <c r="D901" s="31"/>
      <c r="E901" s="31"/>
      <c r="F901" s="40"/>
      <c r="G901" s="33"/>
      <c r="H901" s="33"/>
      <c r="I901" s="33"/>
      <c r="J901" s="33"/>
      <c r="K901" s="68"/>
      <c r="L901" s="30"/>
    </row>
    <row r="902" spans="1:12" x14ac:dyDescent="0.25">
      <c r="A902" s="30"/>
      <c r="B902" s="30"/>
      <c r="C902" s="30"/>
      <c r="D902" s="31"/>
      <c r="E902" s="31"/>
      <c r="F902" s="40"/>
      <c r="G902" s="33"/>
      <c r="H902" s="33"/>
      <c r="I902" s="33"/>
      <c r="J902" s="33"/>
      <c r="K902" s="68"/>
      <c r="L902" s="30"/>
    </row>
    <row r="903" spans="1:12" x14ac:dyDescent="0.25">
      <c r="A903" s="30"/>
      <c r="B903" s="30"/>
      <c r="C903" s="30"/>
      <c r="D903" s="31"/>
      <c r="E903" s="31"/>
      <c r="F903" s="40"/>
      <c r="G903" s="33"/>
      <c r="H903" s="33"/>
      <c r="I903" s="33"/>
      <c r="J903" s="33"/>
      <c r="K903" s="68"/>
      <c r="L903" s="30"/>
    </row>
    <row r="904" spans="1:12" x14ac:dyDescent="0.25">
      <c r="A904" s="30"/>
      <c r="B904" s="30"/>
      <c r="C904" s="30"/>
      <c r="D904" s="31"/>
      <c r="E904" s="31"/>
      <c r="F904" s="40"/>
      <c r="G904" s="33"/>
      <c r="H904" s="33"/>
      <c r="I904" s="33"/>
      <c r="J904" s="33"/>
      <c r="K904" s="68"/>
      <c r="L904" s="30"/>
    </row>
    <row r="905" spans="1:12" x14ac:dyDescent="0.25">
      <c r="A905" s="30"/>
      <c r="B905" s="30"/>
      <c r="C905" s="30"/>
      <c r="D905" s="31"/>
      <c r="E905" s="31"/>
      <c r="F905" s="40"/>
      <c r="G905" s="33"/>
      <c r="H905" s="33"/>
      <c r="I905" s="33"/>
      <c r="J905" s="33"/>
      <c r="K905" s="68"/>
      <c r="L905" s="30"/>
    </row>
    <row r="906" spans="1:12" x14ac:dyDescent="0.25">
      <c r="A906" s="30"/>
      <c r="B906" s="30"/>
      <c r="C906" s="30"/>
      <c r="D906" s="31"/>
      <c r="E906" s="31"/>
      <c r="F906" s="40"/>
      <c r="G906" s="33"/>
      <c r="H906" s="33"/>
      <c r="I906" s="33"/>
      <c r="J906" s="33"/>
      <c r="K906" s="68"/>
      <c r="L906" s="30"/>
    </row>
    <row r="907" spans="1:12" x14ac:dyDescent="0.25">
      <c r="A907" s="30"/>
      <c r="B907" s="30"/>
      <c r="C907" s="30"/>
      <c r="D907" s="31"/>
      <c r="E907" s="31"/>
      <c r="F907" s="40"/>
      <c r="G907" s="33"/>
      <c r="H907" s="33"/>
      <c r="I907" s="33"/>
      <c r="J907" s="33"/>
      <c r="K907" s="68"/>
      <c r="L907" s="30"/>
    </row>
    <row r="908" spans="1:12" x14ac:dyDescent="0.25">
      <c r="A908" s="30"/>
      <c r="B908" s="30"/>
      <c r="C908" s="30"/>
      <c r="D908" s="31"/>
      <c r="E908" s="31"/>
      <c r="F908" s="40"/>
      <c r="G908" s="33"/>
      <c r="H908" s="33"/>
      <c r="I908" s="33"/>
      <c r="J908" s="33"/>
      <c r="K908" s="68"/>
      <c r="L908" s="30"/>
    </row>
    <row r="909" spans="1:12" x14ac:dyDescent="0.25">
      <c r="A909" s="30"/>
      <c r="B909" s="30"/>
      <c r="C909" s="30"/>
      <c r="D909" s="31"/>
      <c r="E909" s="31"/>
      <c r="F909" s="40"/>
      <c r="G909" s="33"/>
      <c r="H909" s="33"/>
      <c r="I909" s="33"/>
      <c r="J909" s="33"/>
      <c r="K909" s="68"/>
      <c r="L909" s="30"/>
    </row>
    <row r="910" spans="1:12" x14ac:dyDescent="0.25">
      <c r="A910" s="30"/>
      <c r="B910" s="30"/>
      <c r="C910" s="30"/>
      <c r="D910" s="31"/>
      <c r="E910" s="31"/>
      <c r="F910" s="40"/>
      <c r="G910" s="33"/>
      <c r="H910" s="33"/>
      <c r="I910" s="33"/>
      <c r="J910" s="33"/>
      <c r="K910" s="68"/>
      <c r="L910" s="30"/>
    </row>
    <row r="911" spans="1:12" x14ac:dyDescent="0.25">
      <c r="A911" s="30"/>
      <c r="B911" s="30"/>
      <c r="C911" s="30"/>
      <c r="D911" s="31"/>
      <c r="E911" s="31"/>
      <c r="F911" s="40"/>
      <c r="G911" s="33"/>
      <c r="H911" s="33"/>
      <c r="I911" s="33"/>
      <c r="J911" s="33"/>
      <c r="K911" s="68"/>
      <c r="L911" s="30"/>
    </row>
    <row r="912" spans="1:12" x14ac:dyDescent="0.25">
      <c r="A912" s="30"/>
      <c r="B912" s="30"/>
      <c r="C912" s="30"/>
      <c r="D912" s="31"/>
      <c r="E912" s="31"/>
      <c r="F912" s="40"/>
      <c r="G912" s="33"/>
      <c r="H912" s="33"/>
      <c r="I912" s="33"/>
      <c r="J912" s="33"/>
      <c r="K912" s="68"/>
      <c r="L912" s="30"/>
    </row>
    <row r="913" spans="1:12" x14ac:dyDescent="0.25">
      <c r="A913" s="30"/>
      <c r="B913" s="30"/>
      <c r="C913" s="30"/>
      <c r="D913" s="31"/>
      <c r="E913" s="31"/>
      <c r="F913" s="40"/>
      <c r="G913" s="33"/>
      <c r="H913" s="33"/>
      <c r="I913" s="33"/>
      <c r="J913" s="33"/>
      <c r="K913" s="68"/>
      <c r="L913" s="30"/>
    </row>
    <row r="914" spans="1:12" x14ac:dyDescent="0.25">
      <c r="A914" s="30"/>
      <c r="B914" s="30"/>
      <c r="C914" s="30"/>
      <c r="D914" s="31"/>
      <c r="E914" s="31"/>
      <c r="F914" s="40"/>
      <c r="G914" s="33"/>
      <c r="H914" s="33"/>
      <c r="I914" s="33"/>
      <c r="J914" s="33"/>
      <c r="K914" s="68"/>
      <c r="L914" s="30"/>
    </row>
    <row r="915" spans="1:12" x14ac:dyDescent="0.25">
      <c r="A915" s="30"/>
      <c r="B915" s="30"/>
      <c r="C915" s="30"/>
      <c r="D915" s="31"/>
      <c r="E915" s="31"/>
      <c r="F915" s="40"/>
      <c r="G915" s="33"/>
      <c r="H915" s="33"/>
      <c r="I915" s="33"/>
      <c r="J915" s="33"/>
      <c r="K915" s="68"/>
      <c r="L915" s="30"/>
    </row>
    <row r="916" spans="1:12" x14ac:dyDescent="0.25">
      <c r="A916" s="30"/>
      <c r="B916" s="30"/>
      <c r="C916" s="30"/>
      <c r="D916" s="31"/>
      <c r="E916" s="31"/>
      <c r="F916" s="40"/>
      <c r="G916" s="33"/>
      <c r="H916" s="33"/>
      <c r="I916" s="33"/>
      <c r="J916" s="33"/>
      <c r="K916" s="68"/>
      <c r="L916" s="30"/>
    </row>
    <row r="917" spans="1:12" x14ac:dyDescent="0.25">
      <c r="A917" s="30"/>
      <c r="B917" s="30"/>
      <c r="C917" s="30"/>
      <c r="D917" s="31"/>
      <c r="E917" s="31"/>
      <c r="F917" s="40"/>
      <c r="G917" s="33"/>
      <c r="H917" s="33"/>
      <c r="I917" s="33"/>
      <c r="J917" s="33"/>
      <c r="K917" s="68"/>
      <c r="L917" s="30"/>
    </row>
    <row r="918" spans="1:12" x14ac:dyDescent="0.25">
      <c r="A918" s="30"/>
      <c r="B918" s="30"/>
      <c r="C918" s="30"/>
      <c r="D918" s="31"/>
      <c r="E918" s="31"/>
      <c r="F918" s="40"/>
      <c r="G918" s="33"/>
      <c r="H918" s="33"/>
      <c r="I918" s="33"/>
      <c r="J918" s="33"/>
      <c r="K918" s="68"/>
      <c r="L918" s="30"/>
    </row>
    <row r="919" spans="1:12" x14ac:dyDescent="0.25">
      <c r="A919" s="30"/>
      <c r="B919" s="30"/>
      <c r="C919" s="30"/>
      <c r="D919" s="31"/>
      <c r="E919" s="31"/>
      <c r="F919" s="40"/>
      <c r="G919" s="33"/>
      <c r="H919" s="33"/>
      <c r="I919" s="33"/>
      <c r="J919" s="33"/>
      <c r="K919" s="68"/>
      <c r="L919" s="30"/>
    </row>
    <row r="920" spans="1:12" x14ac:dyDescent="0.25">
      <c r="A920" s="30"/>
      <c r="B920" s="30"/>
      <c r="C920" s="30"/>
      <c r="D920" s="31"/>
      <c r="E920" s="31"/>
      <c r="F920" s="40"/>
      <c r="G920" s="33"/>
      <c r="H920" s="33"/>
      <c r="I920" s="33"/>
      <c r="J920" s="33"/>
      <c r="K920" s="68"/>
      <c r="L920" s="30"/>
    </row>
    <row r="921" spans="1:12" x14ac:dyDescent="0.25">
      <c r="A921" s="30"/>
      <c r="B921" s="30"/>
      <c r="C921" s="30"/>
      <c r="D921" s="31"/>
      <c r="E921" s="31"/>
      <c r="F921" s="40"/>
      <c r="G921" s="33"/>
      <c r="H921" s="33"/>
      <c r="I921" s="33"/>
      <c r="J921" s="33"/>
      <c r="K921" s="68"/>
      <c r="L921" s="30"/>
    </row>
    <row r="922" spans="1:12" x14ac:dyDescent="0.25">
      <c r="A922" s="30"/>
      <c r="B922" s="30"/>
      <c r="C922" s="30"/>
      <c r="D922" s="31"/>
      <c r="E922" s="31"/>
      <c r="F922" s="40"/>
      <c r="G922" s="33"/>
      <c r="H922" s="33"/>
      <c r="I922" s="33"/>
      <c r="J922" s="33"/>
      <c r="K922" s="68"/>
      <c r="L922" s="30"/>
    </row>
    <row r="923" spans="1:12" x14ac:dyDescent="0.25">
      <c r="A923" s="30"/>
      <c r="B923" s="30"/>
      <c r="C923" s="30"/>
      <c r="D923" s="31"/>
      <c r="E923" s="31"/>
      <c r="F923" s="40"/>
      <c r="G923" s="33"/>
      <c r="H923" s="33"/>
      <c r="I923" s="33"/>
      <c r="J923" s="33"/>
      <c r="K923" s="68"/>
      <c r="L923" s="30"/>
    </row>
    <row r="924" spans="1:12" x14ac:dyDescent="0.25">
      <c r="A924" s="30"/>
      <c r="B924" s="30"/>
      <c r="C924" s="30"/>
      <c r="D924" s="31"/>
      <c r="E924" s="31"/>
      <c r="F924" s="40"/>
      <c r="G924" s="33"/>
      <c r="H924" s="33"/>
      <c r="I924" s="33"/>
      <c r="J924" s="33"/>
      <c r="K924" s="68"/>
      <c r="L924" s="30"/>
    </row>
    <row r="925" spans="1:12" x14ac:dyDescent="0.25">
      <c r="A925" s="30"/>
      <c r="B925" s="30"/>
      <c r="C925" s="30"/>
      <c r="D925" s="31"/>
      <c r="E925" s="31"/>
      <c r="F925" s="40"/>
      <c r="G925" s="33"/>
      <c r="H925" s="33"/>
      <c r="I925" s="33"/>
      <c r="J925" s="33"/>
      <c r="K925" s="68"/>
      <c r="L925" s="30"/>
    </row>
    <row r="926" spans="1:12" x14ac:dyDescent="0.25">
      <c r="A926" s="30"/>
      <c r="B926" s="30"/>
      <c r="C926" s="30"/>
      <c r="D926" s="31"/>
      <c r="E926" s="31"/>
      <c r="F926" s="40"/>
      <c r="G926" s="33"/>
      <c r="H926" s="33"/>
      <c r="I926" s="33"/>
      <c r="J926" s="33"/>
      <c r="K926" s="68"/>
      <c r="L926" s="30"/>
    </row>
    <row r="927" spans="1:12" x14ac:dyDescent="0.25">
      <c r="A927" s="30"/>
      <c r="B927" s="30"/>
      <c r="C927" s="30"/>
      <c r="D927" s="31"/>
      <c r="E927" s="31"/>
      <c r="F927" s="40"/>
      <c r="G927" s="33"/>
      <c r="H927" s="33"/>
      <c r="I927" s="33"/>
      <c r="J927" s="33"/>
      <c r="K927" s="68"/>
      <c r="L927" s="30"/>
    </row>
    <row r="928" spans="1:12" x14ac:dyDescent="0.25">
      <c r="A928" s="30"/>
      <c r="B928" s="30"/>
      <c r="C928" s="30"/>
      <c r="D928" s="31"/>
      <c r="E928" s="31"/>
      <c r="F928" s="40"/>
      <c r="G928" s="33"/>
      <c r="H928" s="33"/>
      <c r="I928" s="33"/>
      <c r="J928" s="33"/>
      <c r="K928" s="68"/>
      <c r="L928" s="30"/>
    </row>
    <row r="929" spans="1:12" x14ac:dyDescent="0.25">
      <c r="A929" s="30"/>
      <c r="B929" s="30"/>
      <c r="C929" s="30"/>
      <c r="D929" s="31"/>
      <c r="E929" s="31"/>
      <c r="F929" s="40"/>
      <c r="G929" s="33"/>
      <c r="H929" s="33"/>
      <c r="I929" s="33"/>
      <c r="J929" s="33"/>
      <c r="K929" s="68"/>
      <c r="L929" s="30"/>
    </row>
    <row r="930" spans="1:12" x14ac:dyDescent="0.25">
      <c r="A930" s="30"/>
      <c r="B930" s="30"/>
      <c r="C930" s="30"/>
      <c r="D930" s="31"/>
      <c r="E930" s="31"/>
      <c r="F930" s="40"/>
      <c r="G930" s="33"/>
      <c r="H930" s="33"/>
      <c r="I930" s="33"/>
      <c r="J930" s="33"/>
      <c r="K930" s="68"/>
      <c r="L930" s="30"/>
    </row>
    <row r="931" spans="1:12" x14ac:dyDescent="0.25">
      <c r="A931" s="30"/>
      <c r="B931" s="30"/>
      <c r="C931" s="30"/>
      <c r="D931" s="31"/>
      <c r="E931" s="31"/>
      <c r="F931" s="40"/>
      <c r="G931" s="33"/>
      <c r="H931" s="33"/>
      <c r="I931" s="33"/>
      <c r="J931" s="33"/>
      <c r="K931" s="68"/>
      <c r="L931" s="30"/>
    </row>
    <row r="932" spans="1:12" x14ac:dyDescent="0.25">
      <c r="A932" s="30"/>
      <c r="B932" s="30"/>
      <c r="C932" s="30"/>
      <c r="D932" s="31"/>
      <c r="E932" s="31"/>
      <c r="F932" s="40"/>
      <c r="G932" s="33"/>
      <c r="H932" s="33"/>
      <c r="I932" s="33"/>
      <c r="J932" s="33"/>
      <c r="K932" s="68"/>
      <c r="L932" s="30"/>
    </row>
    <row r="933" spans="1:12" x14ac:dyDescent="0.25">
      <c r="A933" s="30"/>
      <c r="B933" s="30"/>
      <c r="C933" s="30"/>
      <c r="D933" s="31"/>
      <c r="E933" s="31"/>
      <c r="F933" s="40"/>
      <c r="G933" s="33"/>
      <c r="H933" s="33"/>
      <c r="I933" s="33"/>
      <c r="J933" s="33"/>
      <c r="K933" s="68"/>
      <c r="L933" s="30"/>
    </row>
    <row r="934" spans="1:12" x14ac:dyDescent="0.25">
      <c r="A934" s="30"/>
      <c r="B934" s="30"/>
      <c r="C934" s="30"/>
      <c r="D934" s="31"/>
      <c r="E934" s="31"/>
      <c r="F934" s="40"/>
      <c r="G934" s="33"/>
      <c r="H934" s="33"/>
      <c r="I934" s="33"/>
      <c r="J934" s="33"/>
      <c r="K934" s="68"/>
      <c r="L934" s="30"/>
    </row>
    <row r="935" spans="1:12" x14ac:dyDescent="0.25">
      <c r="A935" s="30"/>
      <c r="B935" s="30"/>
      <c r="C935" s="30"/>
      <c r="D935" s="31"/>
      <c r="E935" s="31"/>
      <c r="F935" s="40"/>
      <c r="G935" s="33"/>
      <c r="H935" s="33"/>
      <c r="I935" s="33"/>
      <c r="J935" s="33"/>
      <c r="K935" s="68"/>
      <c r="L935" s="30"/>
    </row>
    <row r="936" spans="1:12" x14ac:dyDescent="0.25">
      <c r="A936" s="30"/>
      <c r="B936" s="30"/>
      <c r="C936" s="30"/>
      <c r="D936" s="31"/>
      <c r="E936" s="31"/>
      <c r="F936" s="40"/>
      <c r="G936" s="33"/>
      <c r="H936" s="33"/>
      <c r="I936" s="33"/>
      <c r="J936" s="33"/>
      <c r="K936" s="68"/>
      <c r="L936" s="30"/>
    </row>
    <row r="937" spans="1:12" x14ac:dyDescent="0.25">
      <c r="A937" s="30"/>
      <c r="B937" s="30"/>
      <c r="C937" s="30"/>
      <c r="D937" s="31"/>
      <c r="E937" s="31"/>
      <c r="F937" s="40"/>
      <c r="G937" s="33"/>
      <c r="H937" s="33"/>
      <c r="I937" s="33"/>
      <c r="J937" s="33"/>
      <c r="K937" s="68"/>
      <c r="L937" s="30"/>
    </row>
    <row r="938" spans="1:12" x14ac:dyDescent="0.25">
      <c r="A938" s="30"/>
      <c r="B938" s="30"/>
      <c r="C938" s="30"/>
      <c r="D938" s="31"/>
      <c r="E938" s="31"/>
      <c r="F938" s="40"/>
      <c r="G938" s="33"/>
      <c r="H938" s="33"/>
      <c r="I938" s="33"/>
      <c r="J938" s="33"/>
      <c r="K938" s="68"/>
      <c r="L938" s="30"/>
    </row>
    <row r="939" spans="1:12" x14ac:dyDescent="0.25">
      <c r="A939" s="30"/>
      <c r="B939" s="30"/>
      <c r="C939" s="30"/>
      <c r="D939" s="31"/>
      <c r="E939" s="31"/>
      <c r="F939" s="40"/>
      <c r="G939" s="33"/>
      <c r="H939" s="33"/>
      <c r="I939" s="33"/>
      <c r="J939" s="33"/>
      <c r="K939" s="68"/>
      <c r="L939" s="30"/>
    </row>
    <row r="940" spans="1:12" x14ac:dyDescent="0.25">
      <c r="A940" s="30"/>
      <c r="B940" s="30"/>
      <c r="C940" s="30"/>
      <c r="D940" s="31"/>
      <c r="E940" s="31"/>
      <c r="F940" s="40"/>
      <c r="G940" s="33"/>
      <c r="H940" s="33"/>
      <c r="I940" s="33"/>
      <c r="J940" s="33"/>
      <c r="K940" s="68"/>
      <c r="L940" s="30"/>
    </row>
    <row r="941" spans="1:12" x14ac:dyDescent="0.25">
      <c r="A941" s="30"/>
      <c r="B941" s="30"/>
      <c r="C941" s="30"/>
      <c r="D941" s="31"/>
      <c r="E941" s="31"/>
      <c r="F941" s="40"/>
      <c r="G941" s="33"/>
      <c r="H941" s="33"/>
      <c r="I941" s="33"/>
      <c r="J941" s="33"/>
      <c r="K941" s="68"/>
      <c r="L941" s="30"/>
    </row>
    <row r="942" spans="1:12" x14ac:dyDescent="0.25">
      <c r="A942" s="30"/>
      <c r="B942" s="30"/>
      <c r="C942" s="30"/>
      <c r="D942" s="31"/>
      <c r="E942" s="31"/>
      <c r="F942" s="40"/>
      <c r="G942" s="33"/>
      <c r="H942" s="33"/>
      <c r="I942" s="33"/>
      <c r="J942" s="33"/>
      <c r="K942" s="68"/>
      <c r="L942" s="30"/>
    </row>
    <row r="943" spans="1:12" x14ac:dyDescent="0.25">
      <c r="A943" s="30"/>
      <c r="B943" s="30"/>
      <c r="C943" s="30"/>
      <c r="D943" s="31"/>
      <c r="E943" s="31"/>
      <c r="F943" s="40"/>
      <c r="G943" s="33"/>
      <c r="H943" s="33"/>
      <c r="I943" s="33"/>
      <c r="J943" s="33"/>
      <c r="K943" s="68"/>
      <c r="L943" s="30"/>
    </row>
    <row r="944" spans="1:12" x14ac:dyDescent="0.25">
      <c r="A944" s="30"/>
      <c r="B944" s="30"/>
      <c r="C944" s="30"/>
      <c r="D944" s="31"/>
      <c r="E944" s="31"/>
      <c r="F944" s="40"/>
      <c r="G944" s="33"/>
      <c r="H944" s="33"/>
      <c r="I944" s="33"/>
      <c r="J944" s="33"/>
      <c r="K944" s="68"/>
      <c r="L944" s="30"/>
    </row>
    <row r="945" spans="1:12" x14ac:dyDescent="0.25">
      <c r="A945" s="30"/>
      <c r="B945" s="30"/>
      <c r="C945" s="30"/>
      <c r="D945" s="31"/>
      <c r="E945" s="31"/>
      <c r="F945" s="40"/>
      <c r="G945" s="33"/>
      <c r="H945" s="33"/>
      <c r="I945" s="33"/>
      <c r="J945" s="33"/>
      <c r="K945" s="68"/>
      <c r="L945" s="30"/>
    </row>
    <row r="946" spans="1:12" x14ac:dyDescent="0.25">
      <c r="A946" s="30"/>
      <c r="B946" s="30"/>
      <c r="C946" s="30"/>
      <c r="D946" s="31"/>
      <c r="E946" s="31"/>
      <c r="F946" s="40"/>
      <c r="G946" s="33"/>
      <c r="H946" s="33"/>
      <c r="I946" s="33"/>
      <c r="J946" s="33"/>
      <c r="K946" s="68"/>
      <c r="L946" s="30"/>
    </row>
    <row r="947" spans="1:12" x14ac:dyDescent="0.25">
      <c r="A947" s="30"/>
      <c r="B947" s="30"/>
      <c r="C947" s="30"/>
      <c r="D947" s="31"/>
      <c r="E947" s="31"/>
      <c r="F947" s="40"/>
      <c r="G947" s="33"/>
      <c r="H947" s="33"/>
      <c r="I947" s="33"/>
      <c r="J947" s="33"/>
      <c r="K947" s="68"/>
      <c r="L947" s="30"/>
    </row>
    <row r="948" spans="1:12" x14ac:dyDescent="0.25">
      <c r="A948" s="30"/>
      <c r="B948" s="30"/>
      <c r="C948" s="30"/>
      <c r="D948" s="31"/>
      <c r="E948" s="31"/>
      <c r="F948" s="40"/>
      <c r="G948" s="33"/>
      <c r="H948" s="33"/>
      <c r="I948" s="33"/>
      <c r="J948" s="33"/>
      <c r="K948" s="68"/>
      <c r="L948" s="30"/>
    </row>
    <row r="949" spans="1:12" x14ac:dyDescent="0.25">
      <c r="A949" s="30"/>
      <c r="B949" s="30"/>
      <c r="C949" s="30"/>
      <c r="D949" s="31"/>
      <c r="E949" s="31"/>
      <c r="F949" s="40"/>
      <c r="G949" s="33"/>
      <c r="H949" s="33"/>
      <c r="I949" s="33"/>
      <c r="J949" s="33"/>
      <c r="K949" s="68"/>
      <c r="L949" s="30"/>
    </row>
    <row r="950" spans="1:12" x14ac:dyDescent="0.25">
      <c r="A950" s="30"/>
      <c r="B950" s="30"/>
      <c r="C950" s="30"/>
      <c r="D950" s="31"/>
      <c r="E950" s="31"/>
      <c r="F950" s="40"/>
      <c r="G950" s="33"/>
      <c r="H950" s="33"/>
      <c r="I950" s="33"/>
      <c r="J950" s="33"/>
      <c r="K950" s="68"/>
      <c r="L950" s="30"/>
    </row>
    <row r="951" spans="1:12" x14ac:dyDescent="0.25">
      <c r="A951" s="30"/>
      <c r="B951" s="30"/>
      <c r="C951" s="30"/>
      <c r="D951" s="31"/>
      <c r="E951" s="31"/>
      <c r="F951" s="40"/>
      <c r="G951" s="33"/>
      <c r="H951" s="33"/>
      <c r="I951" s="33"/>
      <c r="J951" s="33"/>
      <c r="K951" s="68"/>
      <c r="L951" s="30"/>
    </row>
    <row r="952" spans="1:12" x14ac:dyDescent="0.25">
      <c r="A952" s="30"/>
      <c r="B952" s="30"/>
      <c r="C952" s="30"/>
      <c r="D952" s="31"/>
      <c r="E952" s="31"/>
      <c r="F952" s="40"/>
      <c r="G952" s="33"/>
      <c r="H952" s="33"/>
      <c r="I952" s="33"/>
      <c r="J952" s="33"/>
      <c r="K952" s="68"/>
      <c r="L952" s="30"/>
    </row>
    <row r="953" spans="1:12" x14ac:dyDescent="0.25">
      <c r="A953" s="30"/>
      <c r="B953" s="30"/>
      <c r="C953" s="30"/>
      <c r="D953" s="31"/>
      <c r="E953" s="31"/>
      <c r="F953" s="40"/>
      <c r="G953" s="33"/>
      <c r="H953" s="33"/>
      <c r="I953" s="33"/>
      <c r="J953" s="33"/>
      <c r="K953" s="68"/>
      <c r="L953" s="30"/>
    </row>
    <row r="954" spans="1:12" x14ac:dyDescent="0.25">
      <c r="A954" s="30"/>
      <c r="B954" s="30"/>
      <c r="C954" s="30"/>
      <c r="D954" s="31"/>
      <c r="E954" s="31"/>
      <c r="F954" s="40"/>
      <c r="G954" s="33"/>
      <c r="H954" s="33"/>
      <c r="I954" s="33"/>
      <c r="J954" s="33"/>
      <c r="K954" s="68"/>
      <c r="L954" s="30"/>
    </row>
    <row r="955" spans="1:12" x14ac:dyDescent="0.25">
      <c r="A955" s="30"/>
      <c r="B955" s="30"/>
      <c r="C955" s="30"/>
      <c r="D955" s="31"/>
      <c r="E955" s="31"/>
      <c r="F955" s="40"/>
      <c r="G955" s="33"/>
      <c r="H955" s="33"/>
      <c r="I955" s="33"/>
      <c r="J955" s="33"/>
      <c r="K955" s="68"/>
      <c r="L955" s="30"/>
    </row>
    <row r="956" spans="1:12" x14ac:dyDescent="0.25">
      <c r="A956" s="30"/>
      <c r="B956" s="30"/>
      <c r="C956" s="30"/>
      <c r="D956" s="31"/>
      <c r="E956" s="31"/>
      <c r="F956" s="40"/>
      <c r="G956" s="33"/>
      <c r="H956" s="33"/>
      <c r="I956" s="33"/>
      <c r="J956" s="33"/>
      <c r="K956" s="68"/>
      <c r="L956" s="30"/>
    </row>
    <row r="957" spans="1:12" x14ac:dyDescent="0.25">
      <c r="A957" s="30"/>
      <c r="B957" s="30"/>
      <c r="C957" s="30"/>
      <c r="D957" s="31"/>
      <c r="E957" s="31"/>
      <c r="F957" s="40"/>
      <c r="G957" s="33"/>
      <c r="H957" s="33"/>
      <c r="I957" s="33"/>
      <c r="J957" s="33"/>
      <c r="K957" s="68"/>
      <c r="L957" s="30"/>
    </row>
    <row r="958" spans="1:12" x14ac:dyDescent="0.25">
      <c r="A958" s="30"/>
      <c r="B958" s="30"/>
      <c r="C958" s="30"/>
      <c r="D958" s="31"/>
      <c r="E958" s="31"/>
      <c r="F958" s="40"/>
      <c r="G958" s="33"/>
      <c r="H958" s="33"/>
      <c r="I958" s="33"/>
      <c r="J958" s="33"/>
      <c r="K958" s="68"/>
      <c r="L958" s="30"/>
    </row>
    <row r="959" spans="1:12" x14ac:dyDescent="0.25">
      <c r="A959" s="30"/>
      <c r="B959" s="30"/>
      <c r="C959" s="30"/>
      <c r="D959" s="31"/>
      <c r="E959" s="31"/>
      <c r="F959" s="40"/>
      <c r="G959" s="33"/>
      <c r="H959" s="33"/>
      <c r="I959" s="33"/>
      <c r="J959" s="33"/>
      <c r="K959" s="68"/>
      <c r="L959" s="30"/>
    </row>
    <row r="960" spans="1:12" x14ac:dyDescent="0.25">
      <c r="A960" s="30"/>
      <c r="B960" s="30"/>
      <c r="C960" s="30"/>
      <c r="D960" s="31"/>
      <c r="E960" s="31"/>
      <c r="F960" s="40"/>
      <c r="G960" s="33"/>
      <c r="H960" s="33"/>
      <c r="I960" s="33"/>
      <c r="J960" s="33"/>
      <c r="K960" s="68"/>
      <c r="L960" s="30"/>
    </row>
    <row r="961" spans="1:12" x14ac:dyDescent="0.25">
      <c r="A961" s="30"/>
      <c r="B961" s="30"/>
      <c r="C961" s="30"/>
      <c r="D961" s="31"/>
      <c r="E961" s="31"/>
      <c r="F961" s="40"/>
      <c r="G961" s="33"/>
      <c r="H961" s="33"/>
      <c r="I961" s="33"/>
      <c r="J961" s="33"/>
      <c r="K961" s="68"/>
      <c r="L961" s="30"/>
    </row>
    <row r="962" spans="1:12" x14ac:dyDescent="0.25">
      <c r="A962" s="30"/>
      <c r="B962" s="30"/>
      <c r="C962" s="30"/>
      <c r="D962" s="31"/>
      <c r="E962" s="31"/>
      <c r="F962" s="40"/>
      <c r="G962" s="33"/>
      <c r="H962" s="33"/>
      <c r="I962" s="33"/>
      <c r="J962" s="33"/>
      <c r="K962" s="68"/>
      <c r="L962" s="30"/>
    </row>
    <row r="963" spans="1:12" x14ac:dyDescent="0.25">
      <c r="A963" s="30"/>
      <c r="B963" s="30"/>
      <c r="C963" s="30"/>
      <c r="D963" s="31"/>
      <c r="E963" s="31"/>
      <c r="F963" s="40"/>
      <c r="G963" s="33"/>
      <c r="H963" s="33"/>
      <c r="I963" s="33"/>
      <c r="J963" s="33"/>
      <c r="K963" s="68"/>
      <c r="L963" s="30"/>
    </row>
    <row r="964" spans="1:12" x14ac:dyDescent="0.25">
      <c r="A964" s="30"/>
      <c r="B964" s="30"/>
      <c r="C964" s="30"/>
      <c r="D964" s="31"/>
      <c r="E964" s="31"/>
      <c r="F964" s="40"/>
      <c r="G964" s="33"/>
      <c r="H964" s="33"/>
      <c r="I964" s="33"/>
      <c r="J964" s="33"/>
      <c r="K964" s="68"/>
      <c r="L964" s="30"/>
    </row>
    <row r="965" spans="1:12" x14ac:dyDescent="0.25">
      <c r="A965" s="30"/>
      <c r="B965" s="30"/>
      <c r="C965" s="30"/>
      <c r="D965" s="31"/>
      <c r="E965" s="31"/>
      <c r="F965" s="40"/>
      <c r="G965" s="33"/>
      <c r="H965" s="33"/>
      <c r="I965" s="33"/>
      <c r="J965" s="33"/>
      <c r="K965" s="68"/>
      <c r="L965" s="30"/>
    </row>
    <row r="966" spans="1:12" x14ac:dyDescent="0.25">
      <c r="A966" s="30"/>
      <c r="B966" s="30"/>
      <c r="C966" s="30"/>
      <c r="D966" s="31"/>
      <c r="E966" s="31"/>
      <c r="F966" s="40"/>
      <c r="G966" s="33"/>
      <c r="H966" s="33"/>
      <c r="I966" s="33"/>
      <c r="J966" s="33"/>
      <c r="K966" s="68"/>
      <c r="L966" s="30"/>
    </row>
    <row r="967" spans="1:12" x14ac:dyDescent="0.25">
      <c r="A967" s="30"/>
      <c r="B967" s="30"/>
      <c r="C967" s="30"/>
      <c r="D967" s="31"/>
      <c r="E967" s="31"/>
      <c r="F967" s="40"/>
      <c r="G967" s="33"/>
      <c r="H967" s="33"/>
      <c r="I967" s="33"/>
      <c r="J967" s="33"/>
      <c r="K967" s="68"/>
      <c r="L967" s="30"/>
    </row>
    <row r="968" spans="1:12" x14ac:dyDescent="0.25">
      <c r="A968" s="30"/>
      <c r="B968" s="30"/>
      <c r="C968" s="30"/>
      <c r="D968" s="31"/>
      <c r="E968" s="31"/>
      <c r="F968" s="40"/>
      <c r="G968" s="33"/>
      <c r="H968" s="33"/>
      <c r="I968" s="33"/>
      <c r="J968" s="33"/>
      <c r="K968" s="68"/>
      <c r="L968" s="30"/>
    </row>
    <row r="969" spans="1:12" x14ac:dyDescent="0.25">
      <c r="A969" s="30"/>
      <c r="B969" s="30"/>
      <c r="C969" s="30"/>
      <c r="D969" s="31"/>
      <c r="E969" s="31"/>
      <c r="F969" s="40"/>
      <c r="G969" s="33"/>
      <c r="H969" s="33"/>
      <c r="I969" s="33"/>
      <c r="J969" s="33"/>
      <c r="K969" s="68"/>
      <c r="L969" s="30"/>
    </row>
    <row r="970" spans="1:12" x14ac:dyDescent="0.25">
      <c r="A970" s="30"/>
      <c r="B970" s="30"/>
      <c r="C970" s="30"/>
      <c r="D970" s="31"/>
      <c r="E970" s="31"/>
      <c r="F970" s="40"/>
      <c r="G970" s="33"/>
      <c r="H970" s="33"/>
      <c r="I970" s="33"/>
      <c r="J970" s="33"/>
      <c r="K970" s="68"/>
      <c r="L970" s="30"/>
    </row>
    <row r="971" spans="1:12" x14ac:dyDescent="0.25">
      <c r="A971" s="30"/>
      <c r="B971" s="30"/>
      <c r="C971" s="30"/>
      <c r="D971" s="31"/>
      <c r="E971" s="31"/>
      <c r="F971" s="40"/>
      <c r="G971" s="33"/>
      <c r="H971" s="33"/>
      <c r="I971" s="33"/>
      <c r="J971" s="33"/>
      <c r="K971" s="68"/>
      <c r="L971" s="30"/>
    </row>
    <row r="972" spans="1:12" x14ac:dyDescent="0.25">
      <c r="A972" s="30"/>
      <c r="B972" s="30"/>
      <c r="C972" s="30"/>
      <c r="D972" s="31"/>
      <c r="E972" s="31"/>
      <c r="F972" s="40"/>
      <c r="G972" s="33"/>
      <c r="H972" s="33"/>
      <c r="I972" s="33"/>
      <c r="J972" s="33"/>
      <c r="K972" s="68"/>
      <c r="L972" s="30"/>
    </row>
    <row r="973" spans="1:12" x14ac:dyDescent="0.25">
      <c r="A973" s="30"/>
      <c r="B973" s="30"/>
      <c r="C973" s="30"/>
      <c r="D973" s="31"/>
      <c r="E973" s="31"/>
      <c r="F973" s="40"/>
      <c r="G973" s="33"/>
      <c r="H973" s="33"/>
      <c r="I973" s="33"/>
      <c r="J973" s="33"/>
      <c r="K973" s="68"/>
      <c r="L973" s="30"/>
    </row>
    <row r="974" spans="1:12" x14ac:dyDescent="0.25">
      <c r="A974" s="30"/>
      <c r="B974" s="30"/>
      <c r="C974" s="30"/>
      <c r="D974" s="31"/>
      <c r="E974" s="31"/>
      <c r="F974" s="40"/>
      <c r="G974" s="33"/>
      <c r="H974" s="33"/>
      <c r="I974" s="33"/>
      <c r="J974" s="33"/>
      <c r="K974" s="68"/>
      <c r="L974" s="30"/>
    </row>
    <row r="975" spans="1:12" x14ac:dyDescent="0.25">
      <c r="A975" s="30"/>
      <c r="B975" s="30"/>
      <c r="C975" s="30"/>
      <c r="D975" s="31"/>
      <c r="E975" s="31"/>
      <c r="F975" s="40"/>
      <c r="G975" s="33"/>
      <c r="H975" s="33"/>
      <c r="I975" s="33"/>
      <c r="J975" s="33"/>
      <c r="K975" s="68"/>
      <c r="L975" s="30"/>
    </row>
    <row r="976" spans="1:12" x14ac:dyDescent="0.25">
      <c r="A976" s="30"/>
      <c r="B976" s="30"/>
      <c r="C976" s="30"/>
      <c r="D976" s="31"/>
      <c r="E976" s="31"/>
      <c r="F976" s="40"/>
      <c r="G976" s="33"/>
      <c r="H976" s="33"/>
      <c r="I976" s="33"/>
      <c r="J976" s="33"/>
      <c r="K976" s="68"/>
      <c r="L976" s="30"/>
    </row>
    <row r="977" spans="1:12" x14ac:dyDescent="0.25">
      <c r="A977" s="30"/>
      <c r="B977" s="30"/>
      <c r="C977" s="30"/>
      <c r="D977" s="31"/>
      <c r="E977" s="31"/>
      <c r="F977" s="40"/>
      <c r="G977" s="33"/>
      <c r="H977" s="33"/>
      <c r="I977" s="33"/>
      <c r="J977" s="33"/>
      <c r="K977" s="68"/>
      <c r="L977" s="30"/>
    </row>
    <row r="978" spans="1:12" x14ac:dyDescent="0.25">
      <c r="A978" s="30"/>
      <c r="B978" s="30"/>
      <c r="C978" s="30"/>
      <c r="D978" s="31"/>
      <c r="E978" s="31"/>
      <c r="F978" s="40"/>
      <c r="G978" s="33"/>
      <c r="H978" s="33"/>
      <c r="I978" s="33"/>
      <c r="J978" s="33"/>
      <c r="K978" s="68"/>
      <c r="L978" s="30"/>
    </row>
    <row r="979" spans="1:12" x14ac:dyDescent="0.25">
      <c r="A979" s="30"/>
      <c r="B979" s="30"/>
      <c r="C979" s="30"/>
      <c r="D979" s="31"/>
      <c r="E979" s="31"/>
      <c r="F979" s="40"/>
      <c r="G979" s="33"/>
      <c r="H979" s="33"/>
      <c r="I979" s="33"/>
      <c r="J979" s="33"/>
      <c r="K979" s="68"/>
      <c r="L979" s="30"/>
    </row>
    <row r="980" spans="1:12" x14ac:dyDescent="0.25">
      <c r="A980" s="30"/>
      <c r="B980" s="30"/>
      <c r="C980" s="30"/>
      <c r="D980" s="31"/>
      <c r="E980" s="31"/>
      <c r="F980" s="40"/>
      <c r="G980" s="33"/>
      <c r="H980" s="33"/>
      <c r="I980" s="33"/>
      <c r="J980" s="33"/>
      <c r="K980" s="68"/>
      <c r="L980" s="30"/>
    </row>
    <row r="981" spans="1:12" x14ac:dyDescent="0.25">
      <c r="A981" s="30"/>
      <c r="B981" s="30"/>
      <c r="C981" s="30"/>
      <c r="D981" s="31"/>
      <c r="E981" s="31"/>
      <c r="F981" s="40"/>
      <c r="G981" s="33"/>
      <c r="H981" s="33"/>
      <c r="I981" s="33"/>
      <c r="J981" s="33"/>
      <c r="K981" s="68"/>
      <c r="L981" s="30"/>
    </row>
    <row r="982" spans="1:12" x14ac:dyDescent="0.25">
      <c r="A982" s="30"/>
      <c r="B982" s="30"/>
      <c r="C982" s="30"/>
      <c r="D982" s="31"/>
      <c r="E982" s="31"/>
      <c r="F982" s="40"/>
      <c r="G982" s="33"/>
      <c r="H982" s="33"/>
      <c r="I982" s="33"/>
      <c r="J982" s="33"/>
      <c r="K982" s="68"/>
      <c r="L982" s="30"/>
    </row>
    <row r="983" spans="1:12" x14ac:dyDescent="0.25">
      <c r="A983" s="30"/>
      <c r="B983" s="30"/>
      <c r="C983" s="30"/>
      <c r="D983" s="31"/>
      <c r="E983" s="31"/>
      <c r="F983" s="40"/>
      <c r="G983" s="33"/>
      <c r="H983" s="33"/>
      <c r="I983" s="33"/>
      <c r="J983" s="33"/>
      <c r="K983" s="68"/>
      <c r="L983" s="30"/>
    </row>
    <row r="984" spans="1:12" x14ac:dyDescent="0.25">
      <c r="A984" s="30"/>
      <c r="B984" s="30"/>
      <c r="C984" s="30"/>
      <c r="D984" s="31"/>
      <c r="E984" s="31"/>
      <c r="F984" s="40"/>
      <c r="G984" s="33"/>
      <c r="H984" s="33"/>
      <c r="I984" s="33"/>
      <c r="J984" s="33"/>
      <c r="K984" s="68"/>
      <c r="L984" s="30"/>
    </row>
    <row r="985" spans="1:12" x14ac:dyDescent="0.25">
      <c r="A985" s="30"/>
      <c r="B985" s="30"/>
      <c r="C985" s="30"/>
      <c r="D985" s="31"/>
      <c r="E985" s="31"/>
      <c r="F985" s="40"/>
      <c r="G985" s="33"/>
      <c r="H985" s="33"/>
      <c r="I985" s="33"/>
      <c r="J985" s="33"/>
      <c r="K985" s="68"/>
      <c r="L985" s="30"/>
    </row>
    <row r="986" spans="1:12" x14ac:dyDescent="0.25">
      <c r="A986" s="30"/>
      <c r="B986" s="30"/>
      <c r="C986" s="30"/>
      <c r="D986" s="31"/>
      <c r="E986" s="31"/>
      <c r="F986" s="40"/>
      <c r="G986" s="33"/>
      <c r="H986" s="33"/>
      <c r="I986" s="33"/>
      <c r="J986" s="33"/>
      <c r="K986" s="68"/>
      <c r="L986" s="30"/>
    </row>
    <row r="987" spans="1:12" x14ac:dyDescent="0.25">
      <c r="A987" s="30"/>
      <c r="B987" s="30"/>
      <c r="C987" s="30"/>
      <c r="D987" s="31"/>
      <c r="E987" s="31"/>
      <c r="F987" s="40"/>
      <c r="G987" s="33"/>
      <c r="H987" s="33"/>
      <c r="I987" s="33"/>
      <c r="J987" s="33"/>
      <c r="K987" s="68"/>
      <c r="L987" s="30"/>
    </row>
    <row r="988" spans="1:12" x14ac:dyDescent="0.25">
      <c r="A988" s="30"/>
      <c r="B988" s="30"/>
      <c r="C988" s="30"/>
      <c r="D988" s="31"/>
      <c r="E988" s="31"/>
      <c r="F988" s="40"/>
      <c r="G988" s="33"/>
      <c r="H988" s="33"/>
      <c r="I988" s="33"/>
      <c r="J988" s="33"/>
      <c r="K988" s="68"/>
      <c r="L988" s="30"/>
    </row>
    <row r="989" spans="1:12" x14ac:dyDescent="0.25">
      <c r="A989" s="30"/>
      <c r="B989" s="30"/>
      <c r="C989" s="30"/>
      <c r="D989" s="31"/>
      <c r="E989" s="31"/>
      <c r="F989" s="40"/>
      <c r="G989" s="33"/>
      <c r="H989" s="33"/>
      <c r="I989" s="33"/>
      <c r="J989" s="33"/>
      <c r="K989" s="68"/>
      <c r="L989" s="30"/>
    </row>
    <row r="990" spans="1:12" x14ac:dyDescent="0.25">
      <c r="A990" s="30"/>
      <c r="B990" s="30"/>
      <c r="C990" s="30"/>
      <c r="D990" s="31"/>
      <c r="E990" s="31"/>
      <c r="F990" s="40"/>
      <c r="G990" s="33"/>
      <c r="H990" s="33"/>
      <c r="I990" s="33"/>
      <c r="J990" s="33"/>
      <c r="K990" s="68"/>
      <c r="L990" s="30"/>
    </row>
    <row r="991" spans="1:12" x14ac:dyDescent="0.25">
      <c r="A991" s="30"/>
      <c r="B991" s="30"/>
      <c r="C991" s="30"/>
      <c r="D991" s="31"/>
      <c r="E991" s="31"/>
      <c r="F991" s="40"/>
      <c r="G991" s="33"/>
      <c r="H991" s="33"/>
      <c r="I991" s="33"/>
      <c r="J991" s="33"/>
      <c r="K991" s="68"/>
      <c r="L991" s="30"/>
    </row>
    <row r="992" spans="1:12" x14ac:dyDescent="0.25">
      <c r="A992" s="30"/>
      <c r="B992" s="30"/>
      <c r="C992" s="30"/>
      <c r="D992" s="31"/>
      <c r="E992" s="31"/>
      <c r="F992" s="40"/>
      <c r="G992" s="33"/>
      <c r="H992" s="33"/>
      <c r="I992" s="33"/>
      <c r="J992" s="33"/>
      <c r="K992" s="68"/>
      <c r="L992" s="30"/>
    </row>
    <row r="993" spans="1:12" x14ac:dyDescent="0.25">
      <c r="A993" s="30"/>
      <c r="B993" s="30"/>
      <c r="C993" s="30"/>
      <c r="D993" s="31"/>
      <c r="E993" s="31"/>
      <c r="F993" s="40"/>
      <c r="G993" s="33"/>
      <c r="H993" s="33"/>
      <c r="I993" s="33"/>
      <c r="J993" s="33"/>
      <c r="K993" s="68"/>
      <c r="L993" s="30"/>
    </row>
    <row r="994" spans="1:12" x14ac:dyDescent="0.25">
      <c r="A994" s="30"/>
      <c r="B994" s="30"/>
      <c r="C994" s="30"/>
      <c r="D994" s="31"/>
      <c r="E994" s="31"/>
      <c r="F994" s="40"/>
      <c r="G994" s="33"/>
      <c r="H994" s="33"/>
      <c r="I994" s="33"/>
      <c r="J994" s="33"/>
      <c r="K994" s="68"/>
      <c r="L994" s="30"/>
    </row>
    <row r="995" spans="1:12" x14ac:dyDescent="0.25">
      <c r="A995" s="30"/>
      <c r="B995" s="30"/>
      <c r="C995" s="30"/>
      <c r="D995" s="31"/>
      <c r="E995" s="31"/>
      <c r="F995" s="40"/>
      <c r="G995" s="33"/>
      <c r="H995" s="33"/>
      <c r="I995" s="33"/>
      <c r="J995" s="33"/>
      <c r="K995" s="68"/>
      <c r="L995" s="30"/>
    </row>
    <row r="996" spans="1:12" x14ac:dyDescent="0.25">
      <c r="A996" s="30"/>
      <c r="B996" s="30"/>
      <c r="C996" s="30"/>
      <c r="D996" s="31"/>
      <c r="E996" s="31"/>
      <c r="F996" s="40"/>
      <c r="G996" s="33"/>
      <c r="H996" s="33"/>
      <c r="I996" s="33"/>
      <c r="J996" s="33"/>
      <c r="K996" s="68"/>
      <c r="L996" s="30"/>
    </row>
    <row r="997" spans="1:12" x14ac:dyDescent="0.25">
      <c r="A997" s="30"/>
      <c r="B997" s="30"/>
      <c r="C997" s="30"/>
      <c r="D997" s="31"/>
      <c r="E997" s="31"/>
      <c r="F997" s="40"/>
      <c r="G997" s="33"/>
      <c r="H997" s="33"/>
      <c r="I997" s="33"/>
      <c r="J997" s="33"/>
      <c r="K997" s="68"/>
      <c r="L997" s="30"/>
    </row>
    <row r="998" spans="1:12" x14ac:dyDescent="0.25">
      <c r="A998" s="30"/>
      <c r="B998" s="30"/>
      <c r="C998" s="30"/>
      <c r="D998" s="31"/>
      <c r="E998" s="31"/>
      <c r="F998" s="40"/>
      <c r="G998" s="33"/>
      <c r="H998" s="33"/>
      <c r="I998" s="33"/>
      <c r="J998" s="33"/>
      <c r="K998" s="68"/>
      <c r="L998" s="30"/>
    </row>
    <row r="999" spans="1:12" x14ac:dyDescent="0.25">
      <c r="A999" s="30"/>
      <c r="B999" s="30"/>
      <c r="C999" s="30"/>
      <c r="D999" s="31"/>
      <c r="E999" s="31"/>
      <c r="F999" s="40"/>
      <c r="G999" s="33"/>
      <c r="H999" s="33"/>
      <c r="I999" s="33"/>
      <c r="J999" s="33"/>
      <c r="K999" s="68"/>
      <c r="L999" s="30"/>
    </row>
    <row r="1000" spans="1:12" x14ac:dyDescent="0.25">
      <c r="A1000" s="30"/>
      <c r="B1000" s="30"/>
      <c r="C1000" s="30"/>
      <c r="D1000" s="31"/>
      <c r="E1000" s="31"/>
      <c r="F1000" s="40"/>
      <c r="G1000" s="33"/>
      <c r="H1000" s="33"/>
      <c r="I1000" s="33"/>
      <c r="J1000" s="33"/>
      <c r="K1000" s="68"/>
      <c r="L1000" s="30"/>
    </row>
    <row r="1001" spans="1:12" x14ac:dyDescent="0.25">
      <c r="A1001" s="30"/>
      <c r="B1001" s="30"/>
      <c r="C1001" s="30"/>
      <c r="D1001" s="31"/>
      <c r="E1001" s="31"/>
      <c r="F1001" s="40"/>
      <c r="G1001" s="33"/>
      <c r="H1001" s="33"/>
      <c r="I1001" s="33"/>
      <c r="J1001" s="33"/>
      <c r="K1001" s="68"/>
      <c r="L1001" s="30"/>
    </row>
    <row r="1002" spans="1:12" x14ac:dyDescent="0.25">
      <c r="A1002" s="30"/>
      <c r="B1002" s="30"/>
      <c r="C1002" s="30"/>
      <c r="D1002" s="31"/>
      <c r="E1002" s="31"/>
      <c r="F1002" s="40"/>
      <c r="G1002" s="33"/>
      <c r="H1002" s="33"/>
      <c r="I1002" s="33"/>
      <c r="J1002" s="33"/>
      <c r="K1002" s="68"/>
      <c r="L1002" s="30"/>
    </row>
    <row r="1003" spans="1:12" x14ac:dyDescent="0.25">
      <c r="A1003" s="30"/>
      <c r="B1003" s="30"/>
      <c r="C1003" s="30"/>
      <c r="D1003" s="31"/>
      <c r="E1003" s="31"/>
      <c r="F1003" s="40"/>
      <c r="G1003" s="33"/>
      <c r="H1003" s="33"/>
      <c r="I1003" s="33"/>
      <c r="J1003" s="33"/>
      <c r="K1003" s="68"/>
      <c r="L1003" s="30"/>
    </row>
    <row r="1004" spans="1:12" x14ac:dyDescent="0.25">
      <c r="A1004" s="30"/>
      <c r="B1004" s="30"/>
      <c r="C1004" s="30"/>
      <c r="D1004" s="31"/>
      <c r="E1004" s="31"/>
      <c r="F1004" s="40"/>
      <c r="G1004" s="33"/>
      <c r="H1004" s="33"/>
      <c r="I1004" s="33"/>
      <c r="J1004" s="33"/>
      <c r="K1004" s="68"/>
      <c r="L1004" s="30"/>
    </row>
    <row r="1005" spans="1:12" x14ac:dyDescent="0.25">
      <c r="A1005" s="30"/>
      <c r="B1005" s="30"/>
      <c r="C1005" s="30"/>
      <c r="D1005" s="31"/>
      <c r="E1005" s="31"/>
      <c r="F1005" s="40"/>
      <c r="G1005" s="33"/>
      <c r="H1005" s="33"/>
      <c r="I1005" s="33"/>
      <c r="J1005" s="33"/>
      <c r="K1005" s="68"/>
      <c r="L1005" s="30"/>
    </row>
  </sheetData>
  <conditionalFormatting sqref="K2:K1005">
    <cfRule type="expression" dxfId="4" priority="2">
      <formula>K2&gt;0</formula>
    </cfRule>
  </conditionalFormatting>
  <conditionalFormatting sqref="F2:F1005">
    <cfRule type="expression" dxfId="3" priority="3">
      <formula>F2="Overdue"</formula>
    </cfRule>
    <cfRule type="expression" dxfId="2" priority="4">
      <formula>F2="Pending"</formula>
    </cfRule>
    <cfRule type="expression" dxfId="1" priority="5">
      <formula>F2="Paid"</formula>
    </cfRule>
  </conditionalFormatting>
  <dataValidations count="3">
    <dataValidation type="list" showInputMessage="1" showErrorMessage="1" sqref="F2:F1005">
      <formula1>PaymentStatus</formula1>
      <formula2>0</formula2>
    </dataValidation>
    <dataValidation type="list" showInputMessage="1" showErrorMessage="1" sqref="B2:B1005">
      <formula1>CustomerIDs</formula1>
      <formula2>0</formula2>
    </dataValidation>
    <dataValidation type="list" showInputMessage="1" showErrorMessage="1" sqref="C2:C1005">
      <formula1>JobIDs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topLeftCell="B1" zoomScaleNormal="100" workbookViewId="0">
      <pane ySplit="1" topLeftCell="A2" activePane="bottomLeft" state="frozen"/>
      <selection pane="bottomLeft" activeCell="H2" sqref="H2"/>
    </sheetView>
  </sheetViews>
  <sheetFormatPr defaultColWidth="8.7109375" defaultRowHeight="15" customHeight="1" x14ac:dyDescent="0.25"/>
  <cols>
    <col min="1" max="1" width="22.5703125" customWidth="1"/>
    <col min="2" max="2" width="19.85546875" customWidth="1"/>
    <col min="3" max="3" width="23.85546875" customWidth="1"/>
    <col min="4" max="4" width="26.42578125" customWidth="1"/>
    <col min="5" max="5" width="31.28515625" customWidth="1"/>
    <col min="6" max="6" width="17.5703125" customWidth="1"/>
    <col min="7" max="7" width="20.5703125" customWidth="1"/>
    <col min="8" max="8" width="30.7109375" customWidth="1"/>
  </cols>
  <sheetData>
    <row r="1" spans="1:8" s="50" customFormat="1" ht="23.25" customHeight="1" x14ac:dyDescent="0.25">
      <c r="A1" s="102" t="s">
        <v>212</v>
      </c>
      <c r="B1" s="102" t="s">
        <v>203</v>
      </c>
      <c r="C1" s="102" t="s">
        <v>97</v>
      </c>
      <c r="D1" s="102" t="s">
        <v>213</v>
      </c>
      <c r="E1" s="102" t="s">
        <v>31</v>
      </c>
      <c r="F1" s="102" t="s">
        <v>214</v>
      </c>
      <c r="G1" s="102" t="s">
        <v>215</v>
      </c>
      <c r="H1" s="102" t="s">
        <v>103</v>
      </c>
    </row>
    <row r="2" spans="1:8" x14ac:dyDescent="0.25">
      <c r="A2" s="71" t="s">
        <v>216</v>
      </c>
      <c r="B2" s="71" t="s">
        <v>210</v>
      </c>
      <c r="C2" s="71" t="s">
        <v>104</v>
      </c>
      <c r="D2" s="72">
        <v>46274</v>
      </c>
      <c r="E2" s="71" t="s">
        <v>42</v>
      </c>
      <c r="F2" s="73">
        <v>6000</v>
      </c>
      <c r="G2" s="71" t="s">
        <v>217</v>
      </c>
      <c r="H2" s="71" t="s">
        <v>218</v>
      </c>
    </row>
    <row r="3" spans="1:8" x14ac:dyDescent="0.25">
      <c r="A3" s="71"/>
      <c r="B3" s="71"/>
      <c r="C3" s="71"/>
      <c r="D3" s="72"/>
      <c r="E3" s="71"/>
      <c r="F3" s="73"/>
      <c r="G3" s="71"/>
      <c r="H3" s="71"/>
    </row>
    <row r="4" spans="1:8" x14ac:dyDescent="0.25">
      <c r="A4" s="71"/>
      <c r="B4" s="71"/>
      <c r="C4" s="71"/>
      <c r="D4" s="72"/>
      <c r="E4" s="71"/>
      <c r="F4" s="73"/>
      <c r="G4" s="71"/>
      <c r="H4" s="71"/>
    </row>
    <row r="5" spans="1:8" x14ac:dyDescent="0.25">
      <c r="A5" s="71"/>
      <c r="B5" s="71"/>
      <c r="C5" s="71"/>
      <c r="D5" s="72"/>
      <c r="E5" s="71"/>
      <c r="F5" s="73"/>
      <c r="G5" s="71"/>
      <c r="H5" s="71"/>
    </row>
    <row r="6" spans="1:8" x14ac:dyDescent="0.25">
      <c r="A6" s="71"/>
      <c r="B6" s="71"/>
      <c r="C6" s="71"/>
      <c r="D6" s="72"/>
      <c r="E6" s="71"/>
      <c r="F6" s="73"/>
      <c r="G6" s="71"/>
      <c r="H6" s="71"/>
    </row>
    <row r="7" spans="1:8" x14ac:dyDescent="0.25">
      <c r="A7" s="71"/>
      <c r="B7" s="71"/>
      <c r="C7" s="71"/>
      <c r="D7" s="72"/>
      <c r="E7" s="71"/>
      <c r="F7" s="73"/>
      <c r="G7" s="71"/>
      <c r="H7" s="71"/>
    </row>
    <row r="8" spans="1:8" x14ac:dyDescent="0.25">
      <c r="A8" s="71"/>
      <c r="B8" s="71"/>
      <c r="C8" s="71"/>
      <c r="D8" s="72"/>
      <c r="E8" s="71"/>
      <c r="F8" s="73"/>
      <c r="G8" s="71"/>
      <c r="H8" s="71"/>
    </row>
    <row r="9" spans="1:8" x14ac:dyDescent="0.25">
      <c r="A9" s="71"/>
      <c r="B9" s="71"/>
      <c r="C9" s="71"/>
      <c r="D9" s="72"/>
      <c r="E9" s="71"/>
      <c r="F9" s="73"/>
      <c r="G9" s="71"/>
      <c r="H9" s="71"/>
    </row>
    <row r="10" spans="1:8" x14ac:dyDescent="0.25">
      <c r="A10" s="71"/>
      <c r="B10" s="71"/>
      <c r="C10" s="71"/>
      <c r="D10" s="72"/>
      <c r="E10" s="71"/>
      <c r="F10" s="73"/>
      <c r="G10" s="71"/>
      <c r="H10" s="71"/>
    </row>
    <row r="11" spans="1:8" x14ac:dyDescent="0.25">
      <c r="A11" s="71"/>
      <c r="B11" s="71"/>
      <c r="C11" s="71"/>
      <c r="D11" s="72"/>
      <c r="E11" s="71"/>
      <c r="F11" s="73"/>
      <c r="G11" s="71"/>
      <c r="H11" s="71"/>
    </row>
    <row r="12" spans="1:8" x14ac:dyDescent="0.25">
      <c r="A12" s="71"/>
      <c r="B12" s="71"/>
      <c r="C12" s="71"/>
      <c r="D12" s="72"/>
      <c r="E12" s="71"/>
      <c r="F12" s="73"/>
      <c r="G12" s="71"/>
      <c r="H12" s="71"/>
    </row>
    <row r="13" spans="1:8" x14ac:dyDescent="0.25">
      <c r="A13" s="71"/>
      <c r="B13" s="71"/>
      <c r="C13" s="71"/>
      <c r="D13" s="72"/>
      <c r="E13" s="71"/>
      <c r="F13" s="73"/>
      <c r="G13" s="71"/>
      <c r="H13" s="71"/>
    </row>
    <row r="14" spans="1:8" x14ac:dyDescent="0.25">
      <c r="A14" s="71"/>
      <c r="B14" s="71"/>
      <c r="C14" s="71"/>
      <c r="D14" s="72"/>
      <c r="E14" s="71"/>
      <c r="F14" s="73"/>
      <c r="G14" s="71"/>
      <c r="H14" s="71"/>
    </row>
    <row r="15" spans="1:8" x14ac:dyDescent="0.25">
      <c r="A15" s="71"/>
      <c r="B15" s="71"/>
      <c r="C15" s="71"/>
      <c r="D15" s="72"/>
      <c r="E15" s="71"/>
      <c r="F15" s="73"/>
      <c r="G15" s="71"/>
      <c r="H15" s="71"/>
    </row>
    <row r="16" spans="1:8" x14ac:dyDescent="0.25">
      <c r="A16" s="71"/>
      <c r="B16" s="71"/>
      <c r="C16" s="71"/>
      <c r="D16" s="72"/>
      <c r="E16" s="71"/>
      <c r="F16" s="73"/>
      <c r="G16" s="71"/>
      <c r="H16" s="71"/>
    </row>
    <row r="17" spans="1:8" x14ac:dyDescent="0.25">
      <c r="A17" s="71"/>
      <c r="B17" s="71"/>
      <c r="C17" s="71"/>
      <c r="D17" s="72"/>
      <c r="E17" s="71"/>
      <c r="F17" s="73"/>
      <c r="G17" s="71"/>
      <c r="H17" s="71"/>
    </row>
    <row r="18" spans="1:8" x14ac:dyDescent="0.25">
      <c r="A18" s="71"/>
      <c r="B18" s="71"/>
      <c r="C18" s="71"/>
      <c r="D18" s="72"/>
      <c r="E18" s="71"/>
      <c r="F18" s="73"/>
      <c r="G18" s="71"/>
      <c r="H18" s="71"/>
    </row>
    <row r="19" spans="1:8" x14ac:dyDescent="0.25">
      <c r="A19" s="71"/>
      <c r="B19" s="71"/>
      <c r="C19" s="71"/>
      <c r="D19" s="72"/>
      <c r="E19" s="71"/>
      <c r="F19" s="73"/>
      <c r="G19" s="71"/>
      <c r="H19" s="71"/>
    </row>
    <row r="20" spans="1:8" x14ac:dyDescent="0.25">
      <c r="A20" s="71"/>
      <c r="B20" s="71"/>
      <c r="C20" s="71"/>
      <c r="D20" s="72"/>
      <c r="E20" s="71"/>
      <c r="F20" s="73"/>
      <c r="G20" s="71"/>
      <c r="H20" s="71"/>
    </row>
    <row r="21" spans="1:8" x14ac:dyDescent="0.25">
      <c r="A21" s="71"/>
      <c r="B21" s="71"/>
      <c r="C21" s="71"/>
      <c r="D21" s="72"/>
      <c r="E21" s="71"/>
      <c r="F21" s="73"/>
      <c r="G21" s="71"/>
      <c r="H21" s="71"/>
    </row>
    <row r="22" spans="1:8" x14ac:dyDescent="0.25">
      <c r="A22" s="71"/>
      <c r="B22" s="71"/>
      <c r="C22" s="71"/>
      <c r="D22" s="72"/>
      <c r="E22" s="71"/>
      <c r="F22" s="73"/>
      <c r="G22" s="71"/>
      <c r="H22" s="71"/>
    </row>
    <row r="23" spans="1:8" x14ac:dyDescent="0.25">
      <c r="A23" s="71"/>
      <c r="B23" s="71"/>
      <c r="C23" s="71"/>
      <c r="D23" s="72"/>
      <c r="E23" s="71"/>
      <c r="F23" s="73"/>
      <c r="G23" s="71"/>
      <c r="H23" s="71"/>
    </row>
    <row r="24" spans="1:8" x14ac:dyDescent="0.25">
      <c r="A24" s="71"/>
      <c r="B24" s="71"/>
      <c r="C24" s="71"/>
      <c r="D24" s="72"/>
      <c r="E24" s="71"/>
      <c r="F24" s="73"/>
      <c r="G24" s="71"/>
      <c r="H24" s="71"/>
    </row>
    <row r="25" spans="1:8" x14ac:dyDescent="0.25">
      <c r="A25" s="71"/>
      <c r="B25" s="71"/>
      <c r="C25" s="71"/>
      <c r="D25" s="72"/>
      <c r="E25" s="71"/>
      <c r="F25" s="73"/>
      <c r="G25" s="71"/>
      <c r="H25" s="71"/>
    </row>
    <row r="26" spans="1:8" x14ac:dyDescent="0.25">
      <c r="A26" s="71"/>
      <c r="B26" s="71"/>
      <c r="C26" s="71"/>
      <c r="D26" s="72"/>
      <c r="E26" s="71"/>
      <c r="F26" s="73"/>
      <c r="G26" s="71"/>
      <c r="H26" s="71"/>
    </row>
    <row r="27" spans="1:8" x14ac:dyDescent="0.25">
      <c r="A27" s="71"/>
      <c r="B27" s="71"/>
      <c r="C27" s="71"/>
      <c r="D27" s="72"/>
      <c r="E27" s="71"/>
      <c r="F27" s="73"/>
      <c r="G27" s="71"/>
      <c r="H27" s="71"/>
    </row>
    <row r="28" spans="1:8" x14ac:dyDescent="0.25">
      <c r="A28" s="71"/>
      <c r="B28" s="71"/>
      <c r="C28" s="71"/>
      <c r="D28" s="72"/>
      <c r="E28" s="71"/>
      <c r="F28" s="73"/>
      <c r="G28" s="71"/>
      <c r="H28" s="71"/>
    </row>
    <row r="29" spans="1:8" x14ac:dyDescent="0.25">
      <c r="A29" s="71"/>
      <c r="B29" s="71"/>
      <c r="C29" s="71"/>
      <c r="D29" s="72"/>
      <c r="E29" s="71"/>
      <c r="F29" s="73"/>
      <c r="G29" s="71"/>
      <c r="H29" s="71"/>
    </row>
    <row r="30" spans="1:8" x14ac:dyDescent="0.25">
      <c r="A30" s="71"/>
      <c r="B30" s="71"/>
      <c r="C30" s="71"/>
      <c r="D30" s="72"/>
      <c r="E30" s="71"/>
      <c r="F30" s="73"/>
      <c r="G30" s="71"/>
      <c r="H30" s="71"/>
    </row>
    <row r="31" spans="1:8" x14ac:dyDescent="0.25">
      <c r="A31" s="71"/>
      <c r="B31" s="71"/>
      <c r="C31" s="71"/>
      <c r="D31" s="72"/>
      <c r="E31" s="71"/>
      <c r="F31" s="73"/>
      <c r="G31" s="71"/>
      <c r="H31" s="71"/>
    </row>
    <row r="32" spans="1:8" x14ac:dyDescent="0.25">
      <c r="A32" s="71"/>
      <c r="B32" s="71"/>
      <c r="C32" s="71"/>
      <c r="D32" s="72"/>
      <c r="E32" s="71"/>
      <c r="F32" s="73"/>
      <c r="G32" s="71"/>
      <c r="H32" s="71"/>
    </row>
    <row r="33" spans="1:8" x14ac:dyDescent="0.25">
      <c r="A33" s="71"/>
      <c r="B33" s="71"/>
      <c r="C33" s="71"/>
      <c r="D33" s="72"/>
      <c r="E33" s="71"/>
      <c r="F33" s="73"/>
      <c r="G33" s="71"/>
      <c r="H33" s="71"/>
    </row>
    <row r="34" spans="1:8" x14ac:dyDescent="0.25">
      <c r="A34" s="71"/>
      <c r="B34" s="71"/>
      <c r="C34" s="71"/>
      <c r="D34" s="72"/>
      <c r="E34" s="71"/>
      <c r="F34" s="73"/>
      <c r="G34" s="71"/>
      <c r="H34" s="71"/>
    </row>
    <row r="35" spans="1:8" x14ac:dyDescent="0.25">
      <c r="A35" s="71"/>
      <c r="B35" s="71"/>
      <c r="C35" s="71"/>
      <c r="D35" s="72"/>
      <c r="E35" s="71"/>
      <c r="F35" s="73"/>
      <c r="G35" s="71"/>
      <c r="H35" s="71"/>
    </row>
    <row r="36" spans="1:8" x14ac:dyDescent="0.25">
      <c r="A36" s="71"/>
      <c r="B36" s="71"/>
      <c r="C36" s="71"/>
      <c r="D36" s="72"/>
      <c r="E36" s="71"/>
      <c r="F36" s="73"/>
      <c r="G36" s="71"/>
      <c r="H36" s="71"/>
    </row>
    <row r="37" spans="1:8" x14ac:dyDescent="0.25">
      <c r="A37" s="71"/>
      <c r="B37" s="71"/>
      <c r="C37" s="71"/>
      <c r="D37" s="72"/>
      <c r="E37" s="71"/>
      <c r="F37" s="73"/>
      <c r="G37" s="71"/>
      <c r="H37" s="71"/>
    </row>
    <row r="38" spans="1:8" x14ac:dyDescent="0.25">
      <c r="A38" s="71"/>
      <c r="B38" s="71"/>
      <c r="C38" s="71"/>
      <c r="D38" s="72"/>
      <c r="E38" s="71"/>
      <c r="F38" s="73"/>
      <c r="G38" s="71"/>
      <c r="H38" s="71"/>
    </row>
    <row r="39" spans="1:8" x14ac:dyDescent="0.25">
      <c r="A39" s="71"/>
      <c r="B39" s="71"/>
      <c r="C39" s="71"/>
      <c r="D39" s="72"/>
      <c r="E39" s="71"/>
      <c r="F39" s="73"/>
      <c r="G39" s="71"/>
      <c r="H39" s="71"/>
    </row>
    <row r="40" spans="1:8" x14ac:dyDescent="0.25">
      <c r="A40" s="71"/>
      <c r="B40" s="71"/>
      <c r="C40" s="71"/>
      <c r="D40" s="72"/>
      <c r="E40" s="71"/>
      <c r="F40" s="73"/>
      <c r="G40" s="71"/>
      <c r="H40" s="71"/>
    </row>
    <row r="41" spans="1:8" x14ac:dyDescent="0.25">
      <c r="A41" s="71"/>
      <c r="B41" s="71"/>
      <c r="C41" s="71"/>
      <c r="D41" s="72"/>
      <c r="E41" s="71"/>
      <c r="F41" s="73"/>
      <c r="G41" s="71"/>
      <c r="H41" s="71"/>
    </row>
    <row r="42" spans="1:8" x14ac:dyDescent="0.25">
      <c r="A42" s="71"/>
      <c r="B42" s="71"/>
      <c r="C42" s="71"/>
      <c r="D42" s="72"/>
      <c r="E42" s="71"/>
      <c r="F42" s="73"/>
      <c r="G42" s="71"/>
      <c r="H42" s="71"/>
    </row>
    <row r="43" spans="1:8" x14ac:dyDescent="0.25">
      <c r="A43" s="71"/>
      <c r="B43" s="71"/>
      <c r="C43" s="71"/>
      <c r="D43" s="72"/>
      <c r="E43" s="71"/>
      <c r="F43" s="73"/>
      <c r="G43" s="71"/>
      <c r="H43" s="71"/>
    </row>
    <row r="44" spans="1:8" x14ac:dyDescent="0.25">
      <c r="A44" s="71"/>
      <c r="B44" s="71"/>
      <c r="C44" s="71"/>
      <c r="D44" s="72"/>
      <c r="E44" s="71"/>
      <c r="F44" s="73"/>
      <c r="G44" s="71"/>
      <c r="H44" s="71"/>
    </row>
    <row r="45" spans="1:8" x14ac:dyDescent="0.25">
      <c r="A45" s="71"/>
      <c r="B45" s="71"/>
      <c r="C45" s="71"/>
      <c r="D45" s="72"/>
      <c r="E45" s="71"/>
      <c r="F45" s="73"/>
      <c r="G45" s="71"/>
      <c r="H45" s="71"/>
    </row>
    <row r="46" spans="1:8" x14ac:dyDescent="0.25">
      <c r="A46" s="71"/>
      <c r="B46" s="71"/>
      <c r="C46" s="71"/>
      <c r="D46" s="72"/>
      <c r="E46" s="71"/>
      <c r="F46" s="73"/>
      <c r="G46" s="71"/>
      <c r="H46" s="71"/>
    </row>
    <row r="47" spans="1:8" x14ac:dyDescent="0.25">
      <c r="A47" s="71"/>
      <c r="B47" s="71"/>
      <c r="C47" s="71"/>
      <c r="D47" s="72"/>
      <c r="E47" s="71"/>
      <c r="F47" s="73"/>
      <c r="G47" s="71"/>
      <c r="H47" s="71"/>
    </row>
    <row r="48" spans="1:8" x14ac:dyDescent="0.25">
      <c r="A48" s="71"/>
      <c r="B48" s="71"/>
      <c r="C48" s="71"/>
      <c r="D48" s="72"/>
      <c r="E48" s="71"/>
      <c r="F48" s="73"/>
      <c r="G48" s="71"/>
      <c r="H48" s="71"/>
    </row>
    <row r="49" spans="1:8" x14ac:dyDescent="0.25">
      <c r="A49" s="71"/>
      <c r="B49" s="71"/>
      <c r="C49" s="71"/>
      <c r="D49" s="72"/>
      <c r="E49" s="71"/>
      <c r="F49" s="73"/>
      <c r="G49" s="71"/>
      <c r="H49" s="71"/>
    </row>
    <row r="50" spans="1:8" x14ac:dyDescent="0.25">
      <c r="A50" s="71"/>
      <c r="B50" s="71"/>
      <c r="C50" s="71"/>
      <c r="D50" s="72"/>
      <c r="E50" s="71"/>
      <c r="F50" s="73"/>
      <c r="G50" s="71"/>
      <c r="H50" s="71"/>
    </row>
    <row r="51" spans="1:8" x14ac:dyDescent="0.25">
      <c r="A51" s="71"/>
      <c r="B51" s="71"/>
      <c r="C51" s="71"/>
      <c r="D51" s="72"/>
      <c r="E51" s="71"/>
      <c r="F51" s="73"/>
      <c r="G51" s="71"/>
      <c r="H51" s="71"/>
    </row>
    <row r="52" spans="1:8" x14ac:dyDescent="0.25">
      <c r="A52" s="71"/>
      <c r="B52" s="71"/>
      <c r="C52" s="71"/>
      <c r="D52" s="72"/>
      <c r="E52" s="71"/>
      <c r="F52" s="73"/>
      <c r="G52" s="71"/>
      <c r="H52" s="71"/>
    </row>
    <row r="53" spans="1:8" x14ac:dyDescent="0.25">
      <c r="A53" s="71"/>
      <c r="B53" s="71"/>
      <c r="C53" s="71"/>
      <c r="D53" s="72"/>
      <c r="E53" s="71"/>
      <c r="F53" s="73"/>
      <c r="G53" s="71"/>
      <c r="H53" s="71"/>
    </row>
    <row r="54" spans="1:8" x14ac:dyDescent="0.25">
      <c r="A54" s="71"/>
      <c r="B54" s="71"/>
      <c r="C54" s="71"/>
      <c r="D54" s="72"/>
      <c r="E54" s="71"/>
      <c r="F54" s="73"/>
      <c r="G54" s="71"/>
      <c r="H54" s="71"/>
    </row>
    <row r="55" spans="1:8" x14ac:dyDescent="0.25">
      <c r="A55" s="71"/>
      <c r="B55" s="71"/>
      <c r="C55" s="71"/>
      <c r="D55" s="72"/>
      <c r="E55" s="71"/>
      <c r="F55" s="73"/>
      <c r="G55" s="71"/>
      <c r="H55" s="71"/>
    </row>
    <row r="56" spans="1:8" x14ac:dyDescent="0.25">
      <c r="A56" s="71"/>
      <c r="B56" s="71"/>
      <c r="C56" s="71"/>
      <c r="D56" s="72"/>
      <c r="E56" s="71"/>
      <c r="F56" s="73"/>
      <c r="G56" s="71"/>
      <c r="H56" s="71"/>
    </row>
    <row r="57" spans="1:8" x14ac:dyDescent="0.25">
      <c r="A57" s="71"/>
      <c r="B57" s="71"/>
      <c r="C57" s="71"/>
      <c r="D57" s="72"/>
      <c r="E57" s="71"/>
      <c r="F57" s="73"/>
      <c r="G57" s="71"/>
      <c r="H57" s="71"/>
    </row>
    <row r="58" spans="1:8" x14ac:dyDescent="0.25">
      <c r="A58" s="71"/>
      <c r="B58" s="71"/>
      <c r="C58" s="71"/>
      <c r="D58" s="72"/>
      <c r="E58" s="71"/>
      <c r="F58" s="73"/>
      <c r="G58" s="71"/>
      <c r="H58" s="71"/>
    </row>
    <row r="59" spans="1:8" x14ac:dyDescent="0.25">
      <c r="A59" s="71"/>
      <c r="B59" s="71"/>
      <c r="C59" s="71"/>
      <c r="D59" s="72"/>
      <c r="E59" s="71"/>
      <c r="F59" s="73"/>
      <c r="G59" s="71"/>
      <c r="H59" s="71"/>
    </row>
    <row r="60" spans="1:8" x14ac:dyDescent="0.25">
      <c r="A60" s="71"/>
      <c r="B60" s="71"/>
      <c r="C60" s="71"/>
      <c r="D60" s="72"/>
      <c r="E60" s="71"/>
      <c r="F60" s="73"/>
      <c r="G60" s="71"/>
      <c r="H60" s="71"/>
    </row>
    <row r="61" spans="1:8" x14ac:dyDescent="0.25">
      <c r="A61" s="71"/>
      <c r="B61" s="71"/>
      <c r="C61" s="71"/>
      <c r="D61" s="72"/>
      <c r="E61" s="71"/>
      <c r="F61" s="73"/>
      <c r="G61" s="71"/>
      <c r="H61" s="71"/>
    </row>
    <row r="62" spans="1:8" x14ac:dyDescent="0.25">
      <c r="A62" s="71"/>
      <c r="B62" s="71"/>
      <c r="C62" s="71"/>
      <c r="D62" s="72"/>
      <c r="E62" s="71"/>
      <c r="F62" s="73"/>
      <c r="G62" s="71"/>
      <c r="H62" s="71"/>
    </row>
    <row r="63" spans="1:8" x14ac:dyDescent="0.25">
      <c r="A63" s="71"/>
      <c r="B63" s="71"/>
      <c r="C63" s="71"/>
      <c r="D63" s="72"/>
      <c r="E63" s="71"/>
      <c r="F63" s="73"/>
      <c r="G63" s="71"/>
      <c r="H63" s="71"/>
    </row>
    <row r="64" spans="1:8" x14ac:dyDescent="0.25">
      <c r="A64" s="71"/>
      <c r="B64" s="71"/>
      <c r="C64" s="71"/>
      <c r="D64" s="72"/>
      <c r="E64" s="71"/>
      <c r="F64" s="73"/>
      <c r="G64" s="71"/>
      <c r="H64" s="71"/>
    </row>
    <row r="65" spans="1:8" x14ac:dyDescent="0.25">
      <c r="A65" s="71"/>
      <c r="B65" s="71"/>
      <c r="C65" s="71"/>
      <c r="D65" s="72"/>
      <c r="E65" s="71"/>
      <c r="F65" s="73"/>
      <c r="G65" s="71"/>
      <c r="H65" s="71"/>
    </row>
    <row r="66" spans="1:8" x14ac:dyDescent="0.25">
      <c r="A66" s="71"/>
      <c r="B66" s="71"/>
      <c r="C66" s="71"/>
      <c r="D66" s="72"/>
      <c r="E66" s="71"/>
      <c r="F66" s="73"/>
      <c r="G66" s="71"/>
      <c r="H66" s="71"/>
    </row>
    <row r="67" spans="1:8" x14ac:dyDescent="0.25">
      <c r="A67" s="71"/>
      <c r="B67" s="71"/>
      <c r="C67" s="71"/>
      <c r="D67" s="72"/>
      <c r="E67" s="71"/>
      <c r="F67" s="73"/>
      <c r="G67" s="71"/>
      <c r="H67" s="71"/>
    </row>
    <row r="68" spans="1:8" x14ac:dyDescent="0.25">
      <c r="A68" s="71"/>
      <c r="B68" s="71"/>
      <c r="C68" s="71"/>
      <c r="D68" s="72"/>
      <c r="E68" s="71"/>
      <c r="F68" s="73"/>
      <c r="G68" s="71"/>
      <c r="H68" s="71"/>
    </row>
    <row r="69" spans="1:8" x14ac:dyDescent="0.25">
      <c r="A69" s="71"/>
      <c r="B69" s="71"/>
      <c r="C69" s="71"/>
      <c r="D69" s="72"/>
      <c r="E69" s="71"/>
      <c r="F69" s="73"/>
      <c r="G69" s="71"/>
      <c r="H69" s="71"/>
    </row>
    <row r="70" spans="1:8" x14ac:dyDescent="0.25">
      <c r="A70" s="71"/>
      <c r="B70" s="71"/>
      <c r="C70" s="71"/>
      <c r="D70" s="72"/>
      <c r="E70" s="71"/>
      <c r="F70" s="73"/>
      <c r="G70" s="71"/>
      <c r="H70" s="71"/>
    </row>
    <row r="71" spans="1:8" x14ac:dyDescent="0.25">
      <c r="A71" s="71"/>
      <c r="B71" s="71"/>
      <c r="C71" s="71"/>
      <c r="D71" s="72"/>
      <c r="E71" s="71"/>
      <c r="F71" s="73"/>
      <c r="G71" s="71"/>
      <c r="H71" s="71"/>
    </row>
    <row r="72" spans="1:8" x14ac:dyDescent="0.25">
      <c r="A72" s="71"/>
      <c r="B72" s="71"/>
      <c r="C72" s="71"/>
      <c r="D72" s="72"/>
      <c r="E72" s="71"/>
      <c r="F72" s="73"/>
      <c r="G72" s="71"/>
      <c r="H72" s="71"/>
    </row>
    <row r="73" spans="1:8" x14ac:dyDescent="0.25">
      <c r="A73" s="71"/>
      <c r="B73" s="71"/>
      <c r="C73" s="71"/>
      <c r="D73" s="72"/>
      <c r="E73" s="71"/>
      <c r="F73" s="73"/>
      <c r="G73" s="71"/>
      <c r="H73" s="71"/>
    </row>
    <row r="74" spans="1:8" x14ac:dyDescent="0.25">
      <c r="A74" s="71"/>
      <c r="B74" s="71"/>
      <c r="C74" s="71"/>
      <c r="D74" s="72"/>
      <c r="E74" s="71"/>
      <c r="F74" s="73"/>
      <c r="G74" s="71"/>
      <c r="H74" s="71"/>
    </row>
    <row r="75" spans="1:8" x14ac:dyDescent="0.25">
      <c r="A75" s="71"/>
      <c r="B75" s="71"/>
      <c r="C75" s="71"/>
      <c r="D75" s="72"/>
      <c r="E75" s="71"/>
      <c r="F75" s="73"/>
      <c r="G75" s="71"/>
      <c r="H75" s="71"/>
    </row>
    <row r="76" spans="1:8" x14ac:dyDescent="0.25">
      <c r="A76" s="71"/>
      <c r="B76" s="71"/>
      <c r="C76" s="71"/>
      <c r="D76" s="72"/>
      <c r="E76" s="71"/>
      <c r="F76" s="73"/>
      <c r="G76" s="71"/>
      <c r="H76" s="71"/>
    </row>
    <row r="77" spans="1:8" x14ac:dyDescent="0.25">
      <c r="A77" s="71"/>
      <c r="B77" s="71"/>
      <c r="C77" s="71"/>
      <c r="D77" s="72"/>
      <c r="E77" s="71"/>
      <c r="F77" s="73"/>
      <c r="G77" s="71"/>
      <c r="H77" s="71"/>
    </row>
    <row r="78" spans="1:8" x14ac:dyDescent="0.25">
      <c r="A78" s="71"/>
      <c r="B78" s="71"/>
      <c r="C78" s="71"/>
      <c r="D78" s="72"/>
      <c r="E78" s="71"/>
      <c r="F78" s="73"/>
      <c r="G78" s="71"/>
      <c r="H78" s="71"/>
    </row>
    <row r="79" spans="1:8" x14ac:dyDescent="0.25">
      <c r="A79" s="71"/>
      <c r="B79" s="71"/>
      <c r="C79" s="71"/>
      <c r="D79" s="72"/>
      <c r="E79" s="71"/>
      <c r="F79" s="73"/>
      <c r="G79" s="71"/>
      <c r="H79" s="71"/>
    </row>
    <row r="80" spans="1:8" x14ac:dyDescent="0.25">
      <c r="A80" s="71"/>
      <c r="B80" s="71"/>
      <c r="C80" s="71"/>
      <c r="D80" s="72"/>
      <c r="E80" s="71"/>
      <c r="F80" s="73"/>
      <c r="G80" s="71"/>
      <c r="H80" s="71"/>
    </row>
    <row r="81" spans="1:8" x14ac:dyDescent="0.25">
      <c r="A81" s="71"/>
      <c r="B81" s="71"/>
      <c r="C81" s="71"/>
      <c r="D81" s="72"/>
      <c r="E81" s="71"/>
      <c r="F81" s="73"/>
      <c r="G81" s="71"/>
      <c r="H81" s="71"/>
    </row>
    <row r="82" spans="1:8" x14ac:dyDescent="0.25">
      <c r="A82" s="71"/>
      <c r="B82" s="71"/>
      <c r="C82" s="71"/>
      <c r="D82" s="72"/>
      <c r="E82" s="71"/>
      <c r="F82" s="73"/>
      <c r="G82" s="71"/>
      <c r="H82" s="71"/>
    </row>
    <row r="83" spans="1:8" x14ac:dyDescent="0.25">
      <c r="A83" s="71"/>
      <c r="B83" s="71"/>
      <c r="C83" s="71"/>
      <c r="D83" s="72"/>
      <c r="E83" s="71"/>
      <c r="F83" s="73"/>
      <c r="G83" s="71"/>
      <c r="H83" s="71"/>
    </row>
    <row r="84" spans="1:8" x14ac:dyDescent="0.25">
      <c r="A84" s="71"/>
      <c r="B84" s="71"/>
      <c r="C84" s="71"/>
      <c r="D84" s="72"/>
      <c r="E84" s="71"/>
      <c r="F84" s="73"/>
      <c r="G84" s="71"/>
      <c r="H84" s="71"/>
    </row>
    <row r="85" spans="1:8" x14ac:dyDescent="0.25">
      <c r="A85" s="71"/>
      <c r="B85" s="71"/>
      <c r="C85" s="71"/>
      <c r="D85" s="72"/>
      <c r="E85" s="71"/>
      <c r="F85" s="73"/>
      <c r="G85" s="71"/>
      <c r="H85" s="71"/>
    </row>
    <row r="86" spans="1:8" x14ac:dyDescent="0.25">
      <c r="A86" s="71"/>
      <c r="B86" s="71"/>
      <c r="C86" s="71"/>
      <c r="D86" s="72"/>
      <c r="E86" s="71"/>
      <c r="F86" s="73"/>
      <c r="G86" s="71"/>
      <c r="H86" s="71"/>
    </row>
    <row r="87" spans="1:8" x14ac:dyDescent="0.25">
      <c r="A87" s="71"/>
      <c r="B87" s="71"/>
      <c r="C87" s="71"/>
      <c r="D87" s="72"/>
      <c r="E87" s="71"/>
      <c r="F87" s="73"/>
      <c r="G87" s="71"/>
      <c r="H87" s="71"/>
    </row>
    <row r="88" spans="1:8" x14ac:dyDescent="0.25">
      <c r="A88" s="71"/>
      <c r="B88" s="71"/>
      <c r="C88" s="71"/>
      <c r="D88" s="72"/>
      <c r="E88" s="71"/>
      <c r="F88" s="73"/>
      <c r="G88" s="71"/>
      <c r="H88" s="71"/>
    </row>
    <row r="89" spans="1:8" x14ac:dyDescent="0.25">
      <c r="A89" s="71"/>
      <c r="B89" s="71"/>
      <c r="C89" s="71"/>
      <c r="D89" s="72"/>
      <c r="E89" s="71"/>
      <c r="F89" s="73"/>
      <c r="G89" s="71"/>
      <c r="H89" s="71"/>
    </row>
    <row r="90" spans="1:8" x14ac:dyDescent="0.25">
      <c r="A90" s="71"/>
      <c r="B90" s="71"/>
      <c r="C90" s="71"/>
      <c r="D90" s="72"/>
      <c r="E90" s="71"/>
      <c r="F90" s="73"/>
      <c r="G90" s="71"/>
      <c r="H90" s="71"/>
    </row>
    <row r="91" spans="1:8" x14ac:dyDescent="0.25">
      <c r="A91" s="71"/>
      <c r="B91" s="71"/>
      <c r="C91" s="71"/>
      <c r="D91" s="72"/>
      <c r="E91" s="71"/>
      <c r="F91" s="73"/>
      <c r="G91" s="71"/>
      <c r="H91" s="71"/>
    </row>
    <row r="92" spans="1:8" x14ac:dyDescent="0.25">
      <c r="A92" s="71"/>
      <c r="B92" s="71"/>
      <c r="C92" s="71"/>
      <c r="D92" s="72"/>
      <c r="E92" s="71"/>
      <c r="F92" s="73"/>
      <c r="G92" s="71"/>
      <c r="H92" s="71"/>
    </row>
    <row r="93" spans="1:8" x14ac:dyDescent="0.25">
      <c r="A93" s="71"/>
      <c r="B93" s="71"/>
      <c r="C93" s="71"/>
      <c r="D93" s="72"/>
      <c r="E93" s="71"/>
      <c r="F93" s="73"/>
      <c r="G93" s="71"/>
      <c r="H93" s="71"/>
    </row>
    <row r="94" spans="1:8" x14ac:dyDescent="0.25">
      <c r="A94" s="71"/>
      <c r="B94" s="71"/>
      <c r="C94" s="71"/>
      <c r="D94" s="72"/>
      <c r="E94" s="71"/>
      <c r="F94" s="73"/>
      <c r="G94" s="71"/>
      <c r="H94" s="71"/>
    </row>
    <row r="95" spans="1:8" x14ac:dyDescent="0.25">
      <c r="A95" s="71"/>
      <c r="B95" s="71"/>
      <c r="C95" s="71"/>
      <c r="D95" s="72"/>
      <c r="E95" s="71"/>
      <c r="F95" s="73"/>
      <c r="G95" s="71"/>
      <c r="H95" s="71"/>
    </row>
    <row r="96" spans="1:8" x14ac:dyDescent="0.25">
      <c r="A96" s="71"/>
      <c r="B96" s="71"/>
      <c r="C96" s="71"/>
      <c r="D96" s="72"/>
      <c r="E96" s="71"/>
      <c r="F96" s="73"/>
      <c r="G96" s="71"/>
      <c r="H96" s="71"/>
    </row>
    <row r="97" spans="1:8" x14ac:dyDescent="0.25">
      <c r="A97" s="71"/>
      <c r="B97" s="71"/>
      <c r="C97" s="71"/>
      <c r="D97" s="72"/>
      <c r="E97" s="71"/>
      <c r="F97" s="73"/>
      <c r="G97" s="71"/>
      <c r="H97" s="71"/>
    </row>
    <row r="98" spans="1:8" x14ac:dyDescent="0.25">
      <c r="A98" s="71"/>
      <c r="B98" s="71"/>
      <c r="C98" s="71"/>
      <c r="D98" s="72"/>
      <c r="E98" s="71"/>
      <c r="F98" s="73"/>
      <c r="G98" s="71"/>
      <c r="H98" s="71"/>
    </row>
    <row r="99" spans="1:8" x14ac:dyDescent="0.25">
      <c r="A99" s="71"/>
      <c r="B99" s="71"/>
      <c r="C99" s="71"/>
      <c r="D99" s="72"/>
      <c r="E99" s="71"/>
      <c r="F99" s="73"/>
      <c r="G99" s="71"/>
      <c r="H99" s="71"/>
    </row>
    <row r="100" spans="1:8" x14ac:dyDescent="0.25">
      <c r="A100" s="71"/>
      <c r="B100" s="71"/>
      <c r="C100" s="71"/>
      <c r="D100" s="72"/>
      <c r="E100" s="71"/>
      <c r="F100" s="73"/>
      <c r="G100" s="71"/>
      <c r="H100" s="71"/>
    </row>
    <row r="101" spans="1:8" x14ac:dyDescent="0.25">
      <c r="A101" s="71"/>
      <c r="B101" s="71"/>
      <c r="C101" s="71"/>
      <c r="D101" s="72"/>
      <c r="E101" s="71"/>
      <c r="F101" s="73"/>
      <c r="G101" s="71"/>
      <c r="H101" s="71"/>
    </row>
    <row r="102" spans="1:8" x14ac:dyDescent="0.25">
      <c r="A102" s="71"/>
      <c r="B102" s="71"/>
      <c r="C102" s="71"/>
      <c r="D102" s="72"/>
      <c r="E102" s="71"/>
      <c r="F102" s="73"/>
      <c r="G102" s="71"/>
      <c r="H102" s="71"/>
    </row>
    <row r="103" spans="1:8" x14ac:dyDescent="0.25">
      <c r="A103" s="71"/>
      <c r="B103" s="71"/>
      <c r="C103" s="71"/>
      <c r="D103" s="72"/>
      <c r="E103" s="71"/>
      <c r="F103" s="73"/>
      <c r="G103" s="71"/>
      <c r="H103" s="71"/>
    </row>
    <row r="104" spans="1:8" x14ac:dyDescent="0.25">
      <c r="A104" s="71"/>
      <c r="B104" s="71"/>
      <c r="C104" s="71"/>
      <c r="D104" s="72"/>
      <c r="E104" s="71"/>
      <c r="F104" s="73"/>
      <c r="G104" s="71"/>
      <c r="H104" s="71"/>
    </row>
    <row r="105" spans="1:8" x14ac:dyDescent="0.25">
      <c r="A105" s="71"/>
      <c r="B105" s="71"/>
      <c r="C105" s="71"/>
      <c r="D105" s="72"/>
      <c r="E105" s="71"/>
      <c r="F105" s="73"/>
      <c r="G105" s="71"/>
      <c r="H105" s="71"/>
    </row>
    <row r="106" spans="1:8" x14ac:dyDescent="0.25">
      <c r="A106" s="71"/>
      <c r="B106" s="71"/>
      <c r="C106" s="71"/>
      <c r="D106" s="72"/>
      <c r="E106" s="71"/>
      <c r="F106" s="73"/>
      <c r="G106" s="71"/>
      <c r="H106" s="71"/>
    </row>
    <row r="107" spans="1:8" x14ac:dyDescent="0.25">
      <c r="A107" s="71"/>
      <c r="B107" s="71"/>
      <c r="C107" s="71"/>
      <c r="D107" s="72"/>
      <c r="E107" s="71"/>
      <c r="F107" s="73"/>
      <c r="G107" s="71"/>
      <c r="H107" s="71"/>
    </row>
    <row r="108" spans="1:8" x14ac:dyDescent="0.25">
      <c r="A108" s="71"/>
      <c r="B108" s="71"/>
      <c r="C108" s="71"/>
      <c r="D108" s="72"/>
      <c r="E108" s="71"/>
      <c r="F108" s="73"/>
      <c r="G108" s="71"/>
      <c r="H108" s="71"/>
    </row>
    <row r="109" spans="1:8" x14ac:dyDescent="0.25">
      <c r="A109" s="71"/>
      <c r="B109" s="71"/>
      <c r="C109" s="71"/>
      <c r="D109" s="72"/>
      <c r="E109" s="71"/>
      <c r="F109" s="73"/>
      <c r="G109" s="71"/>
      <c r="H109" s="71"/>
    </row>
    <row r="110" spans="1:8" x14ac:dyDescent="0.25">
      <c r="A110" s="71"/>
      <c r="B110" s="71"/>
      <c r="C110" s="71"/>
      <c r="D110" s="72"/>
      <c r="E110" s="71"/>
      <c r="F110" s="73"/>
      <c r="G110" s="71"/>
      <c r="H110" s="71"/>
    </row>
    <row r="111" spans="1:8" x14ac:dyDescent="0.25">
      <c r="A111" s="71"/>
      <c r="B111" s="71"/>
      <c r="C111" s="71"/>
      <c r="D111" s="72"/>
      <c r="E111" s="71"/>
      <c r="F111" s="73"/>
      <c r="G111" s="71"/>
      <c r="H111" s="71"/>
    </row>
    <row r="112" spans="1:8" x14ac:dyDescent="0.25">
      <c r="A112" s="71"/>
      <c r="B112" s="71"/>
      <c r="C112" s="71"/>
      <c r="D112" s="72"/>
      <c r="E112" s="71"/>
      <c r="F112" s="73"/>
      <c r="G112" s="71"/>
      <c r="H112" s="71"/>
    </row>
    <row r="113" spans="1:8" x14ac:dyDescent="0.25">
      <c r="A113" s="71"/>
      <c r="B113" s="71"/>
      <c r="C113" s="71"/>
      <c r="D113" s="72"/>
      <c r="E113" s="71"/>
      <c r="F113" s="73"/>
      <c r="G113" s="71"/>
      <c r="H113" s="71"/>
    </row>
    <row r="114" spans="1:8" x14ac:dyDescent="0.25">
      <c r="A114" s="71"/>
      <c r="B114" s="71"/>
      <c r="C114" s="71"/>
      <c r="D114" s="72"/>
      <c r="E114" s="71"/>
      <c r="F114" s="73"/>
      <c r="G114" s="71"/>
      <c r="H114" s="71"/>
    </row>
    <row r="115" spans="1:8" x14ac:dyDescent="0.25">
      <c r="A115" s="71"/>
      <c r="B115" s="71"/>
      <c r="C115" s="71"/>
      <c r="D115" s="72"/>
      <c r="E115" s="71"/>
      <c r="F115" s="73"/>
      <c r="G115" s="71"/>
      <c r="H115" s="71"/>
    </row>
    <row r="116" spans="1:8" x14ac:dyDescent="0.25">
      <c r="A116" s="71"/>
      <c r="B116" s="71"/>
      <c r="C116" s="71"/>
      <c r="D116" s="72"/>
      <c r="E116" s="71"/>
      <c r="F116" s="73"/>
      <c r="G116" s="71"/>
      <c r="H116" s="71"/>
    </row>
    <row r="117" spans="1:8" x14ac:dyDescent="0.25">
      <c r="A117" s="71"/>
      <c r="B117" s="71"/>
      <c r="C117" s="71"/>
      <c r="D117" s="72"/>
      <c r="E117" s="71"/>
      <c r="F117" s="73"/>
      <c r="G117" s="71"/>
      <c r="H117" s="71"/>
    </row>
    <row r="118" spans="1:8" x14ac:dyDescent="0.25">
      <c r="A118" s="71"/>
      <c r="B118" s="71"/>
      <c r="C118" s="71"/>
      <c r="D118" s="72"/>
      <c r="E118" s="71"/>
      <c r="F118" s="73"/>
      <c r="G118" s="71"/>
      <c r="H118" s="71"/>
    </row>
    <row r="119" spans="1:8" x14ac:dyDescent="0.25">
      <c r="A119" s="71"/>
      <c r="B119" s="71"/>
      <c r="C119" s="71"/>
      <c r="D119" s="72"/>
      <c r="E119" s="71"/>
      <c r="F119" s="73"/>
      <c r="G119" s="71"/>
      <c r="H119" s="71"/>
    </row>
    <row r="120" spans="1:8" x14ac:dyDescent="0.25">
      <c r="A120" s="71"/>
      <c r="B120" s="71"/>
      <c r="C120" s="71"/>
      <c r="D120" s="72"/>
      <c r="E120" s="71"/>
      <c r="F120" s="73"/>
      <c r="G120" s="71"/>
      <c r="H120" s="71"/>
    </row>
    <row r="121" spans="1:8" x14ac:dyDescent="0.25">
      <c r="A121" s="71"/>
      <c r="B121" s="71"/>
      <c r="C121" s="71"/>
      <c r="D121" s="72"/>
      <c r="E121" s="71"/>
      <c r="F121" s="73"/>
      <c r="G121" s="71"/>
      <c r="H121" s="71"/>
    </row>
    <row r="122" spans="1:8" x14ac:dyDescent="0.25">
      <c r="A122" s="71"/>
      <c r="B122" s="71"/>
      <c r="C122" s="71"/>
      <c r="D122" s="72"/>
      <c r="E122" s="71"/>
      <c r="F122" s="73"/>
      <c r="G122" s="71"/>
      <c r="H122" s="71"/>
    </row>
    <row r="123" spans="1:8" x14ac:dyDescent="0.25">
      <c r="A123" s="71"/>
      <c r="B123" s="71"/>
      <c r="C123" s="71"/>
      <c r="D123" s="72"/>
      <c r="E123" s="71"/>
      <c r="F123" s="73"/>
      <c r="G123" s="71"/>
      <c r="H123" s="71"/>
    </row>
    <row r="124" spans="1:8" x14ac:dyDescent="0.25">
      <c r="A124" s="71"/>
      <c r="B124" s="71"/>
      <c r="C124" s="71"/>
      <c r="D124" s="72"/>
      <c r="E124" s="71"/>
      <c r="F124" s="73"/>
      <c r="G124" s="71"/>
      <c r="H124" s="71"/>
    </row>
    <row r="125" spans="1:8" x14ac:dyDescent="0.25">
      <c r="A125" s="71"/>
      <c r="B125" s="71"/>
      <c r="C125" s="71"/>
      <c r="D125" s="72"/>
      <c r="E125" s="71"/>
      <c r="F125" s="73"/>
      <c r="G125" s="71"/>
      <c r="H125" s="71"/>
    </row>
    <row r="126" spans="1:8" x14ac:dyDescent="0.25">
      <c r="A126" s="71"/>
      <c r="B126" s="71"/>
      <c r="C126" s="71"/>
      <c r="D126" s="72"/>
      <c r="E126" s="71"/>
      <c r="F126" s="73"/>
      <c r="G126" s="71"/>
      <c r="H126" s="71"/>
    </row>
    <row r="127" spans="1:8" x14ac:dyDescent="0.25">
      <c r="A127" s="71"/>
      <c r="B127" s="71"/>
      <c r="C127" s="71"/>
      <c r="D127" s="72"/>
      <c r="E127" s="71"/>
      <c r="F127" s="73"/>
      <c r="G127" s="71"/>
      <c r="H127" s="71"/>
    </row>
    <row r="128" spans="1:8" x14ac:dyDescent="0.25">
      <c r="A128" s="71"/>
      <c r="B128" s="71"/>
      <c r="C128" s="71"/>
      <c r="D128" s="72"/>
      <c r="E128" s="71"/>
      <c r="F128" s="73"/>
      <c r="G128" s="71"/>
      <c r="H128" s="71"/>
    </row>
    <row r="129" spans="1:8" x14ac:dyDescent="0.25">
      <c r="A129" s="71"/>
      <c r="B129" s="71"/>
      <c r="C129" s="71"/>
      <c r="D129" s="72"/>
      <c r="E129" s="71"/>
      <c r="F129" s="73"/>
      <c r="G129" s="71"/>
      <c r="H129" s="71"/>
    </row>
    <row r="130" spans="1:8" x14ac:dyDescent="0.25">
      <c r="A130" s="71"/>
      <c r="B130" s="71"/>
      <c r="C130" s="71"/>
      <c r="D130" s="72"/>
      <c r="E130" s="71"/>
      <c r="F130" s="73"/>
      <c r="G130" s="71"/>
      <c r="H130" s="71"/>
    </row>
    <row r="131" spans="1:8" x14ac:dyDescent="0.25">
      <c r="A131" s="71"/>
      <c r="B131" s="71"/>
      <c r="C131" s="71"/>
      <c r="D131" s="72"/>
      <c r="E131" s="71"/>
      <c r="F131" s="73"/>
      <c r="G131" s="71"/>
      <c r="H131" s="71"/>
    </row>
    <row r="132" spans="1:8" x14ac:dyDescent="0.25">
      <c r="A132" s="71"/>
      <c r="B132" s="71"/>
      <c r="C132" s="71"/>
      <c r="D132" s="72"/>
      <c r="E132" s="71"/>
      <c r="F132" s="73"/>
      <c r="G132" s="71"/>
      <c r="H132" s="71"/>
    </row>
    <row r="133" spans="1:8" x14ac:dyDescent="0.25">
      <c r="A133" s="71"/>
      <c r="B133" s="71"/>
      <c r="C133" s="71"/>
      <c r="D133" s="72"/>
      <c r="E133" s="71"/>
      <c r="F133" s="73"/>
      <c r="G133" s="71"/>
      <c r="H133" s="71"/>
    </row>
    <row r="134" spans="1:8" x14ac:dyDescent="0.25">
      <c r="A134" s="71"/>
      <c r="B134" s="71"/>
      <c r="C134" s="71"/>
      <c r="D134" s="72"/>
      <c r="E134" s="71"/>
      <c r="F134" s="73"/>
      <c r="G134" s="71"/>
      <c r="H134" s="71"/>
    </row>
    <row r="135" spans="1:8" x14ac:dyDescent="0.25">
      <c r="A135" s="71"/>
      <c r="B135" s="71"/>
      <c r="C135" s="71"/>
      <c r="D135" s="72"/>
      <c r="E135" s="71"/>
      <c r="F135" s="73"/>
      <c r="G135" s="71"/>
      <c r="H135" s="71"/>
    </row>
    <row r="136" spans="1:8" x14ac:dyDescent="0.25">
      <c r="A136" s="71"/>
      <c r="B136" s="71"/>
      <c r="C136" s="71"/>
      <c r="D136" s="72"/>
      <c r="E136" s="71"/>
      <c r="F136" s="73"/>
      <c r="G136" s="71"/>
      <c r="H136" s="71"/>
    </row>
    <row r="137" spans="1:8" x14ac:dyDescent="0.25">
      <c r="A137" s="71"/>
      <c r="B137" s="71"/>
      <c r="C137" s="71"/>
      <c r="D137" s="72"/>
      <c r="E137" s="71"/>
      <c r="F137" s="73"/>
      <c r="G137" s="71"/>
      <c r="H137" s="71"/>
    </row>
    <row r="138" spans="1:8" x14ac:dyDescent="0.25">
      <c r="A138" s="71"/>
      <c r="B138" s="71"/>
      <c r="C138" s="71"/>
      <c r="D138" s="72"/>
      <c r="E138" s="71"/>
      <c r="F138" s="73"/>
      <c r="G138" s="71"/>
      <c r="H138" s="71"/>
    </row>
    <row r="139" spans="1:8" x14ac:dyDescent="0.25">
      <c r="A139" s="71"/>
      <c r="B139" s="71"/>
      <c r="C139" s="71"/>
      <c r="D139" s="72"/>
      <c r="E139" s="71"/>
      <c r="F139" s="73"/>
      <c r="G139" s="71"/>
      <c r="H139" s="71"/>
    </row>
    <row r="140" spans="1:8" x14ac:dyDescent="0.25">
      <c r="A140" s="71"/>
      <c r="B140" s="71"/>
      <c r="C140" s="71"/>
      <c r="D140" s="72"/>
      <c r="E140" s="71"/>
      <c r="F140" s="73"/>
      <c r="G140" s="71"/>
      <c r="H140" s="71"/>
    </row>
    <row r="141" spans="1:8" x14ac:dyDescent="0.25">
      <c r="A141" s="71"/>
      <c r="B141" s="71"/>
      <c r="C141" s="71"/>
      <c r="D141" s="72"/>
      <c r="E141" s="71"/>
      <c r="F141" s="73"/>
      <c r="G141" s="71"/>
      <c r="H141" s="71"/>
    </row>
    <row r="142" spans="1:8" x14ac:dyDescent="0.25">
      <c r="A142" s="71"/>
      <c r="B142" s="71"/>
      <c r="C142" s="71"/>
      <c r="D142" s="72"/>
      <c r="E142" s="71"/>
      <c r="F142" s="73"/>
      <c r="G142" s="71"/>
      <c r="H142" s="71"/>
    </row>
    <row r="143" spans="1:8" x14ac:dyDescent="0.25">
      <c r="A143" s="71"/>
      <c r="B143" s="71"/>
      <c r="C143" s="71"/>
      <c r="D143" s="72"/>
      <c r="E143" s="71"/>
      <c r="F143" s="73"/>
      <c r="G143" s="71"/>
      <c r="H143" s="71"/>
    </row>
    <row r="144" spans="1:8" x14ac:dyDescent="0.25">
      <c r="A144" s="71"/>
      <c r="B144" s="71"/>
      <c r="C144" s="71"/>
      <c r="D144" s="72"/>
      <c r="E144" s="71"/>
      <c r="F144" s="73"/>
      <c r="G144" s="71"/>
      <c r="H144" s="71"/>
    </row>
    <row r="145" spans="1:8" x14ac:dyDescent="0.25">
      <c r="A145" s="71"/>
      <c r="B145" s="71"/>
      <c r="C145" s="71"/>
      <c r="D145" s="72"/>
      <c r="E145" s="71"/>
      <c r="F145" s="73"/>
      <c r="G145" s="71"/>
      <c r="H145" s="71"/>
    </row>
    <row r="146" spans="1:8" x14ac:dyDescent="0.25">
      <c r="A146" s="71"/>
      <c r="B146" s="71"/>
      <c r="C146" s="71"/>
      <c r="D146" s="72"/>
      <c r="E146" s="71"/>
      <c r="F146" s="73"/>
      <c r="G146" s="71"/>
      <c r="H146" s="71"/>
    </row>
    <row r="147" spans="1:8" x14ac:dyDescent="0.25">
      <c r="A147" s="71"/>
      <c r="B147" s="71"/>
      <c r="C147" s="71"/>
      <c r="D147" s="72"/>
      <c r="E147" s="71"/>
      <c r="F147" s="73"/>
      <c r="G147" s="71"/>
      <c r="H147" s="71"/>
    </row>
    <row r="148" spans="1:8" x14ac:dyDescent="0.25">
      <c r="A148" s="71"/>
      <c r="B148" s="71"/>
      <c r="C148" s="71"/>
      <c r="D148" s="72"/>
      <c r="E148" s="71"/>
      <c r="F148" s="73"/>
      <c r="G148" s="71"/>
      <c r="H148" s="71"/>
    </row>
    <row r="149" spans="1:8" x14ac:dyDescent="0.25">
      <c r="A149" s="71"/>
      <c r="B149" s="71"/>
      <c r="C149" s="71"/>
      <c r="D149" s="72"/>
      <c r="E149" s="71"/>
      <c r="F149" s="73"/>
      <c r="G149" s="71"/>
      <c r="H149" s="71"/>
    </row>
    <row r="150" spans="1:8" x14ac:dyDescent="0.25">
      <c r="A150" s="71"/>
      <c r="B150" s="71"/>
      <c r="C150" s="71"/>
      <c r="D150" s="72"/>
      <c r="E150" s="71"/>
      <c r="F150" s="73"/>
      <c r="G150" s="71"/>
      <c r="H150" s="71"/>
    </row>
    <row r="151" spans="1:8" x14ac:dyDescent="0.25">
      <c r="A151" s="71"/>
      <c r="B151" s="71"/>
      <c r="C151" s="71"/>
      <c r="D151" s="72"/>
      <c r="E151" s="71"/>
      <c r="F151" s="73"/>
      <c r="G151" s="71"/>
      <c r="H151" s="71"/>
    </row>
    <row r="152" spans="1:8" x14ac:dyDescent="0.25">
      <c r="A152" s="71"/>
      <c r="B152" s="71"/>
      <c r="C152" s="71"/>
      <c r="D152" s="72"/>
      <c r="E152" s="71"/>
      <c r="F152" s="73"/>
      <c r="G152" s="71"/>
      <c r="H152" s="71"/>
    </row>
    <row r="153" spans="1:8" x14ac:dyDescent="0.25">
      <c r="A153" s="71"/>
      <c r="B153" s="71"/>
      <c r="C153" s="71"/>
      <c r="D153" s="72"/>
      <c r="E153" s="71"/>
      <c r="F153" s="73"/>
      <c r="G153" s="71"/>
      <c r="H153" s="71"/>
    </row>
    <row r="154" spans="1:8" x14ac:dyDescent="0.25">
      <c r="A154" s="71"/>
      <c r="B154" s="71"/>
      <c r="C154" s="71"/>
      <c r="D154" s="72"/>
      <c r="E154" s="71"/>
      <c r="F154" s="73"/>
      <c r="G154" s="71"/>
      <c r="H154" s="71"/>
    </row>
    <row r="155" spans="1:8" x14ac:dyDescent="0.25">
      <c r="A155" s="71"/>
      <c r="B155" s="71"/>
      <c r="C155" s="71"/>
      <c r="D155" s="72"/>
      <c r="E155" s="71"/>
      <c r="F155" s="73"/>
      <c r="G155" s="71"/>
      <c r="H155" s="71"/>
    </row>
    <row r="156" spans="1:8" x14ac:dyDescent="0.25">
      <c r="A156" s="71"/>
      <c r="B156" s="71"/>
      <c r="C156" s="71"/>
      <c r="D156" s="72"/>
      <c r="E156" s="71"/>
      <c r="F156" s="73"/>
      <c r="G156" s="71"/>
      <c r="H156" s="71"/>
    </row>
    <row r="157" spans="1:8" x14ac:dyDescent="0.25">
      <c r="A157" s="71"/>
      <c r="B157" s="71"/>
      <c r="C157" s="71"/>
      <c r="D157" s="72"/>
      <c r="E157" s="71"/>
      <c r="F157" s="73"/>
      <c r="G157" s="71"/>
      <c r="H157" s="71"/>
    </row>
    <row r="158" spans="1:8" x14ac:dyDescent="0.25">
      <c r="A158" s="71"/>
      <c r="B158" s="71"/>
      <c r="C158" s="71"/>
      <c r="D158" s="72"/>
      <c r="E158" s="71"/>
      <c r="F158" s="73"/>
      <c r="G158" s="71"/>
      <c r="H158" s="71"/>
    </row>
    <row r="159" spans="1:8" x14ac:dyDescent="0.25">
      <c r="A159" s="71"/>
      <c r="B159" s="71"/>
      <c r="C159" s="71"/>
      <c r="D159" s="72"/>
      <c r="E159" s="71"/>
      <c r="F159" s="73"/>
      <c r="G159" s="71"/>
      <c r="H159" s="71"/>
    </row>
    <row r="160" spans="1:8" x14ac:dyDescent="0.25">
      <c r="A160" s="71"/>
      <c r="B160" s="71"/>
      <c r="C160" s="71"/>
      <c r="D160" s="72"/>
      <c r="E160" s="71"/>
      <c r="F160" s="73"/>
      <c r="G160" s="71"/>
      <c r="H160" s="71"/>
    </row>
    <row r="161" spans="1:8" x14ac:dyDescent="0.25">
      <c r="A161" s="71"/>
      <c r="B161" s="71"/>
      <c r="C161" s="71"/>
      <c r="D161" s="72"/>
      <c r="E161" s="71"/>
      <c r="F161" s="73"/>
      <c r="G161" s="71"/>
      <c r="H161" s="71"/>
    </row>
    <row r="162" spans="1:8" x14ac:dyDescent="0.25">
      <c r="A162" s="71"/>
      <c r="B162" s="71"/>
      <c r="C162" s="71"/>
      <c r="D162" s="72"/>
      <c r="E162" s="71"/>
      <c r="F162" s="73"/>
      <c r="G162" s="71"/>
      <c r="H162" s="71"/>
    </row>
    <row r="163" spans="1:8" x14ac:dyDescent="0.25">
      <c r="A163" s="71"/>
      <c r="B163" s="71"/>
      <c r="C163" s="71"/>
      <c r="D163" s="72"/>
      <c r="E163" s="71"/>
      <c r="F163" s="73"/>
      <c r="G163" s="71"/>
      <c r="H163" s="71"/>
    </row>
    <row r="164" spans="1:8" x14ac:dyDescent="0.25">
      <c r="A164" s="71"/>
      <c r="B164" s="71"/>
      <c r="C164" s="71"/>
      <c r="D164" s="72"/>
      <c r="E164" s="71"/>
      <c r="F164" s="73"/>
      <c r="G164" s="71"/>
      <c r="H164" s="71"/>
    </row>
    <row r="165" spans="1:8" x14ac:dyDescent="0.25">
      <c r="A165" s="71"/>
      <c r="B165" s="71"/>
      <c r="C165" s="71"/>
      <c r="D165" s="72"/>
      <c r="E165" s="71"/>
      <c r="F165" s="73"/>
      <c r="G165" s="71"/>
      <c r="H165" s="71"/>
    </row>
    <row r="166" spans="1:8" x14ac:dyDescent="0.25">
      <c r="A166" s="71"/>
      <c r="B166" s="71"/>
      <c r="C166" s="71"/>
      <c r="D166" s="72"/>
      <c r="E166" s="71"/>
      <c r="F166" s="73"/>
      <c r="G166" s="71"/>
      <c r="H166" s="71"/>
    </row>
    <row r="167" spans="1:8" x14ac:dyDescent="0.25">
      <c r="A167" s="71"/>
      <c r="B167" s="71"/>
      <c r="C167" s="71"/>
      <c r="D167" s="72"/>
      <c r="E167" s="71"/>
      <c r="F167" s="73"/>
      <c r="G167" s="71"/>
      <c r="H167" s="71"/>
    </row>
    <row r="168" spans="1:8" x14ac:dyDescent="0.25">
      <c r="A168" s="71"/>
      <c r="B168" s="71"/>
      <c r="C168" s="71"/>
      <c r="D168" s="72"/>
      <c r="E168" s="71"/>
      <c r="F168" s="73"/>
      <c r="G168" s="71"/>
      <c r="H168" s="71"/>
    </row>
    <row r="169" spans="1:8" x14ac:dyDescent="0.25">
      <c r="A169" s="71"/>
      <c r="B169" s="71"/>
      <c r="C169" s="71"/>
      <c r="D169" s="72"/>
      <c r="E169" s="71"/>
      <c r="F169" s="73"/>
      <c r="G169" s="71"/>
      <c r="H169" s="71"/>
    </row>
    <row r="170" spans="1:8" x14ac:dyDescent="0.25">
      <c r="A170" s="71"/>
      <c r="B170" s="71"/>
      <c r="C170" s="71"/>
      <c r="D170" s="72"/>
      <c r="E170" s="71"/>
      <c r="F170" s="73"/>
      <c r="G170" s="71"/>
      <c r="H170" s="71"/>
    </row>
    <row r="171" spans="1:8" x14ac:dyDescent="0.25">
      <c r="A171" s="71"/>
      <c r="B171" s="71"/>
      <c r="C171" s="71"/>
      <c r="D171" s="72"/>
      <c r="E171" s="71"/>
      <c r="F171" s="73"/>
      <c r="G171" s="71"/>
      <c r="H171" s="71"/>
    </row>
    <row r="172" spans="1:8" x14ac:dyDescent="0.25">
      <c r="A172" s="71"/>
      <c r="B172" s="71"/>
      <c r="C172" s="71"/>
      <c r="D172" s="72"/>
      <c r="E172" s="71"/>
      <c r="F172" s="73"/>
      <c r="G172" s="71"/>
      <c r="H172" s="71"/>
    </row>
    <row r="173" spans="1:8" x14ac:dyDescent="0.25">
      <c r="A173" s="71"/>
      <c r="B173" s="71"/>
      <c r="C173" s="71"/>
      <c r="D173" s="72"/>
      <c r="E173" s="71"/>
      <c r="F173" s="73"/>
      <c r="G173" s="71"/>
      <c r="H173" s="71"/>
    </row>
    <row r="174" spans="1:8" x14ac:dyDescent="0.25">
      <c r="A174" s="71"/>
      <c r="B174" s="71"/>
      <c r="C174" s="71"/>
      <c r="D174" s="72"/>
      <c r="E174" s="71"/>
      <c r="F174" s="73"/>
      <c r="G174" s="71"/>
      <c r="H174" s="71"/>
    </row>
    <row r="175" spans="1:8" x14ac:dyDescent="0.25">
      <c r="A175" s="71"/>
      <c r="B175" s="71"/>
      <c r="C175" s="71"/>
      <c r="D175" s="72"/>
      <c r="E175" s="71"/>
      <c r="F175" s="73"/>
      <c r="G175" s="71"/>
      <c r="H175" s="71"/>
    </row>
    <row r="176" spans="1:8" x14ac:dyDescent="0.25">
      <c r="A176" s="71"/>
      <c r="B176" s="71"/>
      <c r="C176" s="71"/>
      <c r="D176" s="72"/>
      <c r="E176" s="71"/>
      <c r="F176" s="73"/>
      <c r="G176" s="71"/>
      <c r="H176" s="71"/>
    </row>
    <row r="177" spans="1:8" x14ac:dyDescent="0.25">
      <c r="A177" s="71"/>
      <c r="B177" s="71"/>
      <c r="C177" s="71"/>
      <c r="D177" s="72"/>
      <c r="E177" s="71"/>
      <c r="F177" s="73"/>
      <c r="G177" s="71"/>
      <c r="H177" s="71"/>
    </row>
    <row r="178" spans="1:8" x14ac:dyDescent="0.25">
      <c r="A178" s="71"/>
      <c r="B178" s="71"/>
      <c r="C178" s="71"/>
      <c r="D178" s="72"/>
      <c r="E178" s="71"/>
      <c r="F178" s="73"/>
      <c r="G178" s="71"/>
      <c r="H178" s="71"/>
    </row>
    <row r="179" spans="1:8" x14ac:dyDescent="0.25">
      <c r="A179" s="71"/>
      <c r="B179" s="71"/>
      <c r="C179" s="71"/>
      <c r="D179" s="72"/>
      <c r="E179" s="71"/>
      <c r="F179" s="73"/>
      <c r="G179" s="71"/>
      <c r="H179" s="71"/>
    </row>
    <row r="180" spans="1:8" x14ac:dyDescent="0.25">
      <c r="A180" s="71"/>
      <c r="B180" s="71"/>
      <c r="C180" s="71"/>
      <c r="D180" s="72"/>
      <c r="E180" s="71"/>
      <c r="F180" s="73"/>
      <c r="G180" s="71"/>
      <c r="H180" s="71"/>
    </row>
    <row r="181" spans="1:8" x14ac:dyDescent="0.25">
      <c r="A181" s="71"/>
      <c r="B181" s="71"/>
      <c r="C181" s="71"/>
      <c r="D181" s="72"/>
      <c r="E181" s="71"/>
      <c r="F181" s="73"/>
      <c r="G181" s="71"/>
      <c r="H181" s="71"/>
    </row>
    <row r="182" spans="1:8" x14ac:dyDescent="0.25">
      <c r="A182" s="71"/>
      <c r="B182" s="71"/>
      <c r="C182" s="71"/>
      <c r="D182" s="72"/>
      <c r="E182" s="71"/>
      <c r="F182" s="73"/>
      <c r="G182" s="71"/>
      <c r="H182" s="71"/>
    </row>
    <row r="183" spans="1:8" x14ac:dyDescent="0.25">
      <c r="A183" s="71"/>
      <c r="B183" s="71"/>
      <c r="C183" s="71"/>
      <c r="D183" s="72"/>
      <c r="E183" s="71"/>
      <c r="F183" s="73"/>
      <c r="G183" s="71"/>
      <c r="H183" s="71"/>
    </row>
    <row r="184" spans="1:8" x14ac:dyDescent="0.25">
      <c r="A184" s="71"/>
      <c r="B184" s="71"/>
      <c r="C184" s="71"/>
      <c r="D184" s="72"/>
      <c r="E184" s="71"/>
      <c r="F184" s="73"/>
      <c r="G184" s="71"/>
      <c r="H184" s="71"/>
    </row>
    <row r="185" spans="1:8" x14ac:dyDescent="0.25">
      <c r="A185" s="71"/>
      <c r="B185" s="71"/>
      <c r="C185" s="71"/>
      <c r="D185" s="72"/>
      <c r="E185" s="71"/>
      <c r="F185" s="73"/>
      <c r="G185" s="71"/>
      <c r="H185" s="71"/>
    </row>
    <row r="186" spans="1:8" x14ac:dyDescent="0.25">
      <c r="A186" s="71"/>
      <c r="B186" s="71"/>
      <c r="C186" s="71"/>
      <c r="D186" s="72"/>
      <c r="E186" s="71"/>
      <c r="F186" s="73"/>
      <c r="G186" s="71"/>
      <c r="H186" s="71"/>
    </row>
    <row r="187" spans="1:8" x14ac:dyDescent="0.25">
      <c r="A187" s="71"/>
      <c r="B187" s="71"/>
      <c r="C187" s="71"/>
      <c r="D187" s="72"/>
      <c r="E187" s="71"/>
      <c r="F187" s="73"/>
      <c r="G187" s="71"/>
      <c r="H187" s="71"/>
    </row>
    <row r="188" spans="1:8" x14ac:dyDescent="0.25">
      <c r="A188" s="71"/>
      <c r="B188" s="71"/>
      <c r="C188" s="71"/>
      <c r="D188" s="72"/>
      <c r="E188" s="71"/>
      <c r="F188" s="73"/>
      <c r="G188" s="71"/>
      <c r="H188" s="71"/>
    </row>
    <row r="189" spans="1:8" x14ac:dyDescent="0.25">
      <c r="A189" s="71"/>
      <c r="B189" s="71"/>
      <c r="C189" s="71"/>
      <c r="D189" s="72"/>
      <c r="E189" s="71"/>
      <c r="F189" s="73"/>
      <c r="G189" s="71"/>
      <c r="H189" s="71"/>
    </row>
    <row r="190" spans="1:8" x14ac:dyDescent="0.25">
      <c r="A190" s="71"/>
      <c r="B190" s="71"/>
      <c r="C190" s="71"/>
      <c r="D190" s="72"/>
      <c r="E190" s="71"/>
      <c r="F190" s="73"/>
      <c r="G190" s="71"/>
      <c r="H190" s="71"/>
    </row>
    <row r="191" spans="1:8" x14ac:dyDescent="0.25">
      <c r="A191" s="71"/>
      <c r="B191" s="71"/>
      <c r="C191" s="71"/>
      <c r="D191" s="72"/>
      <c r="E191" s="71"/>
      <c r="F191" s="73"/>
      <c r="G191" s="71"/>
      <c r="H191" s="71"/>
    </row>
    <row r="192" spans="1:8" x14ac:dyDescent="0.25">
      <c r="A192" s="71"/>
      <c r="B192" s="71"/>
      <c r="C192" s="71"/>
      <c r="D192" s="72"/>
      <c r="E192" s="71"/>
      <c r="F192" s="73"/>
      <c r="G192" s="71"/>
      <c r="H192" s="71"/>
    </row>
    <row r="193" spans="1:8" x14ac:dyDescent="0.25">
      <c r="A193" s="71"/>
      <c r="B193" s="71"/>
      <c r="C193" s="71"/>
      <c r="D193" s="72"/>
      <c r="E193" s="71"/>
      <c r="F193" s="73"/>
      <c r="G193" s="71"/>
      <c r="H193" s="71"/>
    </row>
    <row r="194" spans="1:8" x14ac:dyDescent="0.25">
      <c r="A194" s="71"/>
      <c r="B194" s="71"/>
      <c r="C194" s="71"/>
      <c r="D194" s="72"/>
      <c r="E194" s="71"/>
      <c r="F194" s="73"/>
      <c r="G194" s="71"/>
      <c r="H194" s="71"/>
    </row>
    <row r="195" spans="1:8" x14ac:dyDescent="0.25">
      <c r="A195" s="71"/>
      <c r="B195" s="71"/>
      <c r="C195" s="71"/>
      <c r="D195" s="72"/>
      <c r="E195" s="71"/>
      <c r="F195" s="73"/>
      <c r="G195" s="71"/>
      <c r="H195" s="71"/>
    </row>
    <row r="196" spans="1:8" x14ac:dyDescent="0.25">
      <c r="A196" s="71"/>
      <c r="B196" s="71"/>
      <c r="C196" s="71"/>
      <c r="D196" s="72"/>
      <c r="E196" s="71"/>
      <c r="F196" s="73"/>
      <c r="G196" s="71"/>
      <c r="H196" s="71"/>
    </row>
    <row r="197" spans="1:8" x14ac:dyDescent="0.25">
      <c r="A197" s="71"/>
      <c r="B197" s="71"/>
      <c r="C197" s="71"/>
      <c r="D197" s="72"/>
      <c r="E197" s="71"/>
      <c r="F197" s="73"/>
      <c r="G197" s="71"/>
      <c r="H197" s="71"/>
    </row>
    <row r="198" spans="1:8" x14ac:dyDescent="0.25">
      <c r="A198" s="71"/>
      <c r="B198" s="71"/>
      <c r="C198" s="71"/>
      <c r="D198" s="72"/>
      <c r="E198" s="71"/>
      <c r="F198" s="73"/>
      <c r="G198" s="71"/>
      <c r="H198" s="71"/>
    </row>
    <row r="199" spans="1:8" x14ac:dyDescent="0.25">
      <c r="A199" s="71"/>
      <c r="B199" s="71"/>
      <c r="C199" s="71"/>
      <c r="D199" s="72"/>
      <c r="E199" s="71"/>
      <c r="F199" s="73"/>
      <c r="G199" s="71"/>
      <c r="H199" s="71"/>
    </row>
    <row r="200" spans="1:8" x14ac:dyDescent="0.25">
      <c r="A200" s="71"/>
      <c r="B200" s="71"/>
      <c r="C200" s="71"/>
      <c r="D200" s="72"/>
      <c r="E200" s="71"/>
      <c r="F200" s="73"/>
      <c r="G200" s="71"/>
      <c r="H200" s="71"/>
    </row>
    <row r="201" spans="1:8" x14ac:dyDescent="0.25">
      <c r="A201" s="71"/>
      <c r="B201" s="71"/>
      <c r="C201" s="71"/>
      <c r="D201" s="72"/>
      <c r="E201" s="71"/>
      <c r="F201" s="73"/>
      <c r="G201" s="71"/>
      <c r="H201" s="71"/>
    </row>
    <row r="202" spans="1:8" x14ac:dyDescent="0.25">
      <c r="A202" s="71"/>
      <c r="B202" s="71"/>
      <c r="C202" s="71"/>
      <c r="D202" s="72"/>
      <c r="E202" s="71"/>
      <c r="F202" s="73"/>
      <c r="G202" s="71"/>
      <c r="H202" s="71"/>
    </row>
    <row r="203" spans="1:8" x14ac:dyDescent="0.25">
      <c r="A203" s="71"/>
      <c r="B203" s="71"/>
      <c r="C203" s="71"/>
      <c r="D203" s="72"/>
      <c r="E203" s="71"/>
      <c r="F203" s="73"/>
      <c r="G203" s="71"/>
      <c r="H203" s="71"/>
    </row>
    <row r="204" spans="1:8" x14ac:dyDescent="0.25">
      <c r="A204" s="71"/>
      <c r="B204" s="71"/>
      <c r="C204" s="71"/>
      <c r="D204" s="72"/>
      <c r="E204" s="71"/>
      <c r="F204" s="73"/>
      <c r="G204" s="71"/>
      <c r="H204" s="71"/>
    </row>
    <row r="205" spans="1:8" x14ac:dyDescent="0.25">
      <c r="A205" s="71"/>
      <c r="B205" s="71"/>
      <c r="C205" s="71"/>
      <c r="D205" s="72"/>
      <c r="E205" s="71"/>
      <c r="F205" s="73"/>
      <c r="G205" s="71"/>
      <c r="H205" s="71"/>
    </row>
    <row r="206" spans="1:8" x14ac:dyDescent="0.25">
      <c r="A206" s="71"/>
      <c r="B206" s="71"/>
      <c r="C206" s="71"/>
      <c r="D206" s="72"/>
      <c r="E206" s="71"/>
      <c r="F206" s="73"/>
      <c r="G206" s="71"/>
      <c r="H206" s="71"/>
    </row>
    <row r="207" spans="1:8" x14ac:dyDescent="0.25">
      <c r="A207" s="71"/>
      <c r="B207" s="71"/>
      <c r="C207" s="71"/>
      <c r="D207" s="72"/>
      <c r="E207" s="71"/>
      <c r="F207" s="73"/>
      <c r="G207" s="71"/>
      <c r="H207" s="71"/>
    </row>
    <row r="208" spans="1:8" x14ac:dyDescent="0.25">
      <c r="A208" s="71"/>
      <c r="B208" s="71"/>
      <c r="C208" s="71"/>
      <c r="D208" s="72"/>
      <c r="E208" s="71"/>
      <c r="F208" s="73"/>
      <c r="G208" s="71"/>
      <c r="H208" s="71"/>
    </row>
    <row r="209" spans="1:8" x14ac:dyDescent="0.25">
      <c r="A209" s="71"/>
      <c r="B209" s="71"/>
      <c r="C209" s="71"/>
      <c r="D209" s="72"/>
      <c r="E209" s="71"/>
      <c r="F209" s="73"/>
      <c r="G209" s="71"/>
      <c r="H209" s="71"/>
    </row>
    <row r="210" spans="1:8" x14ac:dyDescent="0.25">
      <c r="A210" s="71"/>
      <c r="B210" s="71"/>
      <c r="C210" s="71"/>
      <c r="D210" s="72"/>
      <c r="E210" s="71"/>
      <c r="F210" s="73"/>
      <c r="G210" s="71"/>
      <c r="H210" s="71"/>
    </row>
    <row r="211" spans="1:8" x14ac:dyDescent="0.25">
      <c r="A211" s="71"/>
      <c r="B211" s="71"/>
      <c r="C211" s="71"/>
      <c r="D211" s="72"/>
      <c r="E211" s="71"/>
      <c r="F211" s="73"/>
      <c r="G211" s="71"/>
      <c r="H211" s="71"/>
    </row>
    <row r="212" spans="1:8" x14ac:dyDescent="0.25">
      <c r="A212" s="71"/>
      <c r="B212" s="71"/>
      <c r="C212" s="71"/>
      <c r="D212" s="72"/>
      <c r="E212" s="71"/>
      <c r="F212" s="73"/>
      <c r="G212" s="71"/>
      <c r="H212" s="71"/>
    </row>
    <row r="213" spans="1:8" x14ac:dyDescent="0.25">
      <c r="A213" s="71"/>
      <c r="B213" s="71"/>
      <c r="C213" s="71"/>
      <c r="D213" s="72"/>
      <c r="E213" s="71"/>
      <c r="F213" s="73"/>
      <c r="G213" s="71"/>
      <c r="H213" s="71"/>
    </row>
    <row r="214" spans="1:8" x14ac:dyDescent="0.25">
      <c r="A214" s="71"/>
      <c r="B214" s="71"/>
      <c r="C214" s="71"/>
      <c r="D214" s="72"/>
      <c r="E214" s="71"/>
      <c r="F214" s="73"/>
      <c r="G214" s="71"/>
      <c r="H214" s="71"/>
    </row>
    <row r="215" spans="1:8" x14ac:dyDescent="0.25">
      <c r="A215" s="71"/>
      <c r="B215" s="71"/>
      <c r="C215" s="71"/>
      <c r="D215" s="72"/>
      <c r="E215" s="71"/>
      <c r="F215" s="73"/>
      <c r="G215" s="71"/>
      <c r="H215" s="71"/>
    </row>
    <row r="216" spans="1:8" x14ac:dyDescent="0.25">
      <c r="A216" s="71"/>
      <c r="B216" s="71"/>
      <c r="C216" s="71"/>
      <c r="D216" s="72"/>
      <c r="E216" s="71"/>
      <c r="F216" s="73"/>
      <c r="G216" s="71"/>
      <c r="H216" s="71"/>
    </row>
    <row r="217" spans="1:8" x14ac:dyDescent="0.25">
      <c r="A217" s="71"/>
      <c r="B217" s="71"/>
      <c r="C217" s="71"/>
      <c r="D217" s="72"/>
      <c r="E217" s="71"/>
      <c r="F217" s="73"/>
      <c r="G217" s="71"/>
      <c r="H217" s="71"/>
    </row>
    <row r="218" spans="1:8" x14ac:dyDescent="0.25">
      <c r="A218" s="71"/>
      <c r="B218" s="71"/>
      <c r="C218" s="71"/>
      <c r="D218" s="72"/>
      <c r="E218" s="71"/>
      <c r="F218" s="73"/>
      <c r="G218" s="71"/>
      <c r="H218" s="71"/>
    </row>
    <row r="219" spans="1:8" x14ac:dyDescent="0.25">
      <c r="A219" s="71"/>
      <c r="B219" s="71"/>
      <c r="C219" s="71"/>
      <c r="D219" s="72"/>
      <c r="E219" s="71"/>
      <c r="F219" s="73"/>
      <c r="G219" s="71"/>
      <c r="H219" s="71"/>
    </row>
    <row r="220" spans="1:8" x14ac:dyDescent="0.25">
      <c r="A220" s="71"/>
      <c r="B220" s="71"/>
      <c r="C220" s="71"/>
      <c r="D220" s="72"/>
      <c r="E220" s="71"/>
      <c r="F220" s="73"/>
      <c r="G220" s="71"/>
      <c r="H220" s="71"/>
    </row>
    <row r="221" spans="1:8" x14ac:dyDescent="0.25">
      <c r="A221" s="71"/>
      <c r="B221" s="71"/>
      <c r="C221" s="71"/>
      <c r="D221" s="72"/>
      <c r="E221" s="71"/>
      <c r="F221" s="73"/>
      <c r="G221" s="71"/>
      <c r="H221" s="71"/>
    </row>
    <row r="222" spans="1:8" x14ac:dyDescent="0.25">
      <c r="A222" s="71"/>
      <c r="B222" s="71"/>
      <c r="C222" s="71"/>
      <c r="D222" s="72"/>
      <c r="E222" s="71"/>
      <c r="F222" s="73"/>
      <c r="G222" s="71"/>
      <c r="H222" s="71"/>
    </row>
    <row r="223" spans="1:8" x14ac:dyDescent="0.25">
      <c r="A223" s="71"/>
      <c r="B223" s="71"/>
      <c r="C223" s="71"/>
      <c r="D223" s="72"/>
      <c r="E223" s="71"/>
      <c r="F223" s="73"/>
      <c r="G223" s="71"/>
      <c r="H223" s="71"/>
    </row>
    <row r="224" spans="1:8" x14ac:dyDescent="0.25">
      <c r="A224" s="71"/>
      <c r="B224" s="71"/>
      <c r="C224" s="71"/>
      <c r="D224" s="72"/>
      <c r="E224" s="71"/>
      <c r="F224" s="73"/>
      <c r="G224" s="71"/>
      <c r="H224" s="71"/>
    </row>
    <row r="225" spans="1:8" x14ac:dyDescent="0.25">
      <c r="A225" s="71"/>
      <c r="B225" s="71"/>
      <c r="C225" s="71"/>
      <c r="D225" s="72"/>
      <c r="E225" s="71"/>
      <c r="F225" s="73"/>
      <c r="G225" s="71"/>
      <c r="H225" s="71"/>
    </row>
    <row r="226" spans="1:8" x14ac:dyDescent="0.25">
      <c r="A226" s="71"/>
      <c r="B226" s="71"/>
      <c r="C226" s="71"/>
      <c r="D226" s="72"/>
      <c r="E226" s="71"/>
      <c r="F226" s="73"/>
      <c r="G226" s="71"/>
      <c r="H226" s="71"/>
    </row>
    <row r="227" spans="1:8" x14ac:dyDescent="0.25">
      <c r="A227" s="71"/>
      <c r="B227" s="71"/>
      <c r="C227" s="71"/>
      <c r="D227" s="72"/>
      <c r="E227" s="71"/>
      <c r="F227" s="73"/>
      <c r="G227" s="71"/>
      <c r="H227" s="71"/>
    </row>
    <row r="228" spans="1:8" x14ac:dyDescent="0.25">
      <c r="A228" s="71"/>
      <c r="B228" s="71"/>
      <c r="C228" s="71"/>
      <c r="D228" s="72"/>
      <c r="E228" s="71"/>
      <c r="F228" s="73"/>
      <c r="G228" s="71"/>
      <c r="H228" s="71"/>
    </row>
    <row r="229" spans="1:8" x14ac:dyDescent="0.25">
      <c r="A229" s="71"/>
      <c r="B229" s="71"/>
      <c r="C229" s="71"/>
      <c r="D229" s="72"/>
      <c r="E229" s="71"/>
      <c r="F229" s="73"/>
      <c r="G229" s="71"/>
      <c r="H229" s="71"/>
    </row>
    <row r="230" spans="1:8" x14ac:dyDescent="0.25">
      <c r="A230" s="71"/>
      <c r="B230" s="71"/>
      <c r="C230" s="71"/>
      <c r="D230" s="72"/>
      <c r="E230" s="71"/>
      <c r="F230" s="73"/>
      <c r="G230" s="71"/>
      <c r="H230" s="71"/>
    </row>
    <row r="231" spans="1:8" x14ac:dyDescent="0.25">
      <c r="A231" s="71"/>
      <c r="B231" s="71"/>
      <c r="C231" s="71"/>
      <c r="D231" s="72"/>
      <c r="E231" s="71"/>
      <c r="F231" s="73"/>
      <c r="G231" s="71"/>
      <c r="H231" s="71"/>
    </row>
    <row r="232" spans="1:8" x14ac:dyDescent="0.25">
      <c r="A232" s="71"/>
      <c r="B232" s="71"/>
      <c r="C232" s="71"/>
      <c r="D232" s="72"/>
      <c r="E232" s="71"/>
      <c r="F232" s="73"/>
      <c r="G232" s="71"/>
      <c r="H232" s="71"/>
    </row>
    <row r="233" spans="1:8" x14ac:dyDescent="0.25">
      <c r="A233" s="71"/>
      <c r="B233" s="71"/>
      <c r="C233" s="71"/>
      <c r="D233" s="72"/>
      <c r="E233" s="71"/>
      <c r="F233" s="73"/>
      <c r="G233" s="71"/>
      <c r="H233" s="71"/>
    </row>
    <row r="234" spans="1:8" x14ac:dyDescent="0.25">
      <c r="A234" s="71"/>
      <c r="B234" s="71"/>
      <c r="C234" s="71"/>
      <c r="D234" s="72"/>
      <c r="E234" s="71"/>
      <c r="F234" s="73"/>
      <c r="G234" s="71"/>
      <c r="H234" s="71"/>
    </row>
    <row r="235" spans="1:8" x14ac:dyDescent="0.25">
      <c r="A235" s="71"/>
      <c r="B235" s="71"/>
      <c r="C235" s="71"/>
      <c r="D235" s="72"/>
      <c r="E235" s="71"/>
      <c r="F235" s="73"/>
      <c r="G235" s="71"/>
      <c r="H235" s="71"/>
    </row>
    <row r="236" spans="1:8" x14ac:dyDescent="0.25">
      <c r="A236" s="71"/>
      <c r="B236" s="71"/>
      <c r="C236" s="71"/>
      <c r="D236" s="72"/>
      <c r="E236" s="71"/>
      <c r="F236" s="73"/>
      <c r="G236" s="71"/>
      <c r="H236" s="71"/>
    </row>
    <row r="237" spans="1:8" x14ac:dyDescent="0.25">
      <c r="A237" s="71"/>
      <c r="B237" s="71"/>
      <c r="C237" s="71"/>
      <c r="D237" s="72"/>
      <c r="E237" s="71"/>
      <c r="F237" s="73"/>
      <c r="G237" s="71"/>
      <c r="H237" s="71"/>
    </row>
    <row r="238" spans="1:8" x14ac:dyDescent="0.25">
      <c r="A238" s="71"/>
      <c r="B238" s="71"/>
      <c r="C238" s="71"/>
      <c r="D238" s="72"/>
      <c r="E238" s="71"/>
      <c r="F238" s="73"/>
      <c r="G238" s="71"/>
      <c r="H238" s="71"/>
    </row>
    <row r="239" spans="1:8" x14ac:dyDescent="0.25">
      <c r="A239" s="71"/>
      <c r="B239" s="71"/>
      <c r="C239" s="71"/>
      <c r="D239" s="72"/>
      <c r="E239" s="71"/>
      <c r="F239" s="73"/>
      <c r="G239" s="71"/>
      <c r="H239" s="71"/>
    </row>
    <row r="240" spans="1:8" x14ac:dyDescent="0.25">
      <c r="A240" s="71"/>
      <c r="B240" s="71"/>
      <c r="C240" s="71"/>
      <c r="D240" s="72"/>
      <c r="E240" s="71"/>
      <c r="F240" s="73"/>
      <c r="G240" s="71"/>
      <c r="H240" s="71"/>
    </row>
    <row r="241" spans="1:8" x14ac:dyDescent="0.25">
      <c r="A241" s="71"/>
      <c r="B241" s="71"/>
      <c r="C241" s="71"/>
      <c r="D241" s="72"/>
      <c r="E241" s="71"/>
      <c r="F241" s="73"/>
      <c r="G241" s="71"/>
      <c r="H241" s="71"/>
    </row>
    <row r="242" spans="1:8" x14ac:dyDescent="0.25">
      <c r="A242" s="71"/>
      <c r="B242" s="71"/>
      <c r="C242" s="71"/>
      <c r="D242" s="72"/>
      <c r="E242" s="71"/>
      <c r="F242" s="73"/>
      <c r="G242" s="71"/>
      <c r="H242" s="71"/>
    </row>
    <row r="243" spans="1:8" x14ac:dyDescent="0.25">
      <c r="A243" s="71"/>
      <c r="B243" s="71"/>
      <c r="C243" s="71"/>
      <c r="D243" s="72"/>
      <c r="E243" s="71"/>
      <c r="F243" s="73"/>
      <c r="G243" s="71"/>
      <c r="H243" s="71"/>
    </row>
    <row r="244" spans="1:8" x14ac:dyDescent="0.25">
      <c r="A244" s="71"/>
      <c r="B244" s="71"/>
      <c r="C244" s="71"/>
      <c r="D244" s="72"/>
      <c r="E244" s="71"/>
      <c r="F244" s="73"/>
      <c r="G244" s="71"/>
      <c r="H244" s="71"/>
    </row>
    <row r="245" spans="1:8" x14ac:dyDescent="0.25">
      <c r="A245" s="71"/>
      <c r="B245" s="71"/>
      <c r="C245" s="71"/>
      <c r="D245" s="72"/>
      <c r="E245" s="71"/>
      <c r="F245" s="73"/>
      <c r="G245" s="71"/>
      <c r="H245" s="71"/>
    </row>
    <row r="246" spans="1:8" x14ac:dyDescent="0.25">
      <c r="A246" s="71"/>
      <c r="B246" s="71"/>
      <c r="C246" s="71"/>
      <c r="D246" s="72"/>
      <c r="E246" s="71"/>
      <c r="F246" s="73"/>
      <c r="G246" s="71"/>
      <c r="H246" s="71"/>
    </row>
    <row r="247" spans="1:8" x14ac:dyDescent="0.25">
      <c r="A247" s="71"/>
      <c r="B247" s="71"/>
      <c r="C247" s="71"/>
      <c r="D247" s="72"/>
      <c r="E247" s="71"/>
      <c r="F247" s="73"/>
      <c r="G247" s="71"/>
      <c r="H247" s="71"/>
    </row>
    <row r="248" spans="1:8" x14ac:dyDescent="0.25">
      <c r="A248" s="71"/>
      <c r="B248" s="71"/>
      <c r="C248" s="71"/>
      <c r="D248" s="72"/>
      <c r="E248" s="71"/>
      <c r="F248" s="73"/>
      <c r="G248" s="71"/>
      <c r="H248" s="71"/>
    </row>
    <row r="249" spans="1:8" x14ac:dyDescent="0.25">
      <c r="A249" s="71"/>
      <c r="B249" s="71"/>
      <c r="C249" s="71"/>
      <c r="D249" s="72"/>
      <c r="E249" s="71"/>
      <c r="F249" s="73"/>
      <c r="G249" s="71"/>
      <c r="H249" s="71"/>
    </row>
    <row r="250" spans="1:8" x14ac:dyDescent="0.25">
      <c r="A250" s="71"/>
      <c r="B250" s="71"/>
      <c r="C250" s="71"/>
      <c r="D250" s="72"/>
      <c r="E250" s="71"/>
      <c r="F250" s="73"/>
      <c r="G250" s="71"/>
      <c r="H250" s="71"/>
    </row>
    <row r="251" spans="1:8" x14ac:dyDescent="0.25">
      <c r="A251" s="71"/>
      <c r="B251" s="71"/>
      <c r="C251" s="71"/>
      <c r="D251" s="72"/>
      <c r="E251" s="71"/>
      <c r="F251" s="73"/>
      <c r="G251" s="71"/>
      <c r="H251" s="71"/>
    </row>
    <row r="252" spans="1:8" x14ac:dyDescent="0.25">
      <c r="A252" s="71"/>
      <c r="B252" s="71"/>
      <c r="C252" s="71"/>
      <c r="D252" s="72"/>
      <c r="E252" s="71"/>
      <c r="F252" s="73"/>
      <c r="G252" s="71"/>
      <c r="H252" s="71"/>
    </row>
    <row r="253" spans="1:8" x14ac:dyDescent="0.25">
      <c r="A253" s="71"/>
      <c r="B253" s="71"/>
      <c r="C253" s="71"/>
      <c r="D253" s="72"/>
      <c r="E253" s="71"/>
      <c r="F253" s="73"/>
      <c r="G253" s="71"/>
      <c r="H253" s="71"/>
    </row>
    <row r="254" spans="1:8" x14ac:dyDescent="0.25">
      <c r="A254" s="71"/>
      <c r="B254" s="71"/>
      <c r="C254" s="71"/>
      <c r="D254" s="72"/>
      <c r="E254" s="71"/>
      <c r="F254" s="73"/>
      <c r="G254" s="71"/>
      <c r="H254" s="71"/>
    </row>
    <row r="255" spans="1:8" x14ac:dyDescent="0.25">
      <c r="A255" s="71"/>
      <c r="B255" s="71"/>
      <c r="C255" s="71"/>
      <c r="D255" s="72"/>
      <c r="E255" s="71"/>
      <c r="F255" s="73"/>
      <c r="G255" s="71"/>
      <c r="H255" s="71"/>
    </row>
    <row r="256" spans="1:8" x14ac:dyDescent="0.25">
      <c r="A256" s="71"/>
      <c r="B256" s="71"/>
      <c r="C256" s="71"/>
      <c r="D256" s="72"/>
      <c r="E256" s="71"/>
      <c r="F256" s="73"/>
      <c r="G256" s="71"/>
      <c r="H256" s="71"/>
    </row>
    <row r="257" spans="1:8" x14ac:dyDescent="0.25">
      <c r="A257" s="71"/>
      <c r="B257" s="71"/>
      <c r="C257" s="71"/>
      <c r="D257" s="72"/>
      <c r="E257" s="71"/>
      <c r="F257" s="73"/>
      <c r="G257" s="71"/>
      <c r="H257" s="71"/>
    </row>
    <row r="258" spans="1:8" x14ac:dyDescent="0.25">
      <c r="A258" s="71"/>
      <c r="B258" s="71"/>
      <c r="C258" s="71"/>
      <c r="D258" s="72"/>
      <c r="E258" s="71"/>
      <c r="F258" s="73"/>
      <c r="G258" s="71"/>
      <c r="H258" s="71"/>
    </row>
    <row r="259" spans="1:8" x14ac:dyDescent="0.25">
      <c r="A259" s="71"/>
      <c r="B259" s="71"/>
      <c r="C259" s="71"/>
      <c r="D259" s="72"/>
      <c r="E259" s="71"/>
      <c r="F259" s="73"/>
      <c r="G259" s="71"/>
      <c r="H259" s="71"/>
    </row>
    <row r="260" spans="1:8" x14ac:dyDescent="0.25">
      <c r="A260" s="71"/>
      <c r="B260" s="71"/>
      <c r="C260" s="71"/>
      <c r="D260" s="72"/>
      <c r="E260" s="71"/>
      <c r="F260" s="73"/>
      <c r="G260" s="71"/>
      <c r="H260" s="71"/>
    </row>
    <row r="261" spans="1:8" x14ac:dyDescent="0.25">
      <c r="A261" s="71"/>
      <c r="B261" s="71"/>
      <c r="C261" s="71"/>
      <c r="D261" s="72"/>
      <c r="E261" s="71"/>
      <c r="F261" s="73"/>
      <c r="G261" s="71"/>
      <c r="H261" s="71"/>
    </row>
    <row r="262" spans="1:8" x14ac:dyDescent="0.25">
      <c r="A262" s="71"/>
      <c r="B262" s="71"/>
      <c r="C262" s="71"/>
      <c r="D262" s="72"/>
      <c r="E262" s="71"/>
      <c r="F262" s="73"/>
      <c r="G262" s="71"/>
      <c r="H262" s="71"/>
    </row>
    <row r="263" spans="1:8" x14ac:dyDescent="0.25">
      <c r="A263" s="71"/>
      <c r="B263" s="71"/>
      <c r="C263" s="71"/>
      <c r="D263" s="72"/>
      <c r="E263" s="71"/>
      <c r="F263" s="73"/>
      <c r="G263" s="71"/>
      <c r="H263" s="71"/>
    </row>
    <row r="264" spans="1:8" x14ac:dyDescent="0.25">
      <c r="A264" s="71"/>
      <c r="B264" s="71"/>
      <c r="C264" s="71"/>
      <c r="D264" s="72"/>
      <c r="E264" s="71"/>
      <c r="F264" s="73"/>
      <c r="G264" s="71"/>
      <c r="H264" s="71"/>
    </row>
    <row r="265" spans="1:8" x14ac:dyDescent="0.25">
      <c r="A265" s="71"/>
      <c r="B265" s="71"/>
      <c r="C265" s="71"/>
      <c r="D265" s="72"/>
      <c r="E265" s="71"/>
      <c r="F265" s="73"/>
      <c r="G265" s="71"/>
      <c r="H265" s="71"/>
    </row>
    <row r="266" spans="1:8" x14ac:dyDescent="0.25">
      <c r="A266" s="71"/>
      <c r="B266" s="71"/>
      <c r="C266" s="71"/>
      <c r="D266" s="72"/>
      <c r="E266" s="71"/>
      <c r="F266" s="73"/>
      <c r="G266" s="71"/>
      <c r="H266" s="71"/>
    </row>
    <row r="267" spans="1:8" x14ac:dyDescent="0.25">
      <c r="A267" s="71"/>
      <c r="B267" s="71"/>
      <c r="C267" s="71"/>
      <c r="D267" s="72"/>
      <c r="E267" s="71"/>
      <c r="F267" s="73"/>
      <c r="G267" s="71"/>
      <c r="H267" s="71"/>
    </row>
    <row r="268" spans="1:8" x14ac:dyDescent="0.25">
      <c r="A268" s="71"/>
      <c r="B268" s="71"/>
      <c r="C268" s="71"/>
      <c r="D268" s="72"/>
      <c r="E268" s="71"/>
      <c r="F268" s="73"/>
      <c r="G268" s="71"/>
      <c r="H268" s="71"/>
    </row>
    <row r="269" spans="1:8" x14ac:dyDescent="0.25">
      <c r="A269" s="71"/>
      <c r="B269" s="71"/>
      <c r="C269" s="71"/>
      <c r="D269" s="72"/>
      <c r="E269" s="71"/>
      <c r="F269" s="73"/>
      <c r="G269" s="71"/>
      <c r="H269" s="71"/>
    </row>
    <row r="270" spans="1:8" x14ac:dyDescent="0.25">
      <c r="A270" s="71"/>
      <c r="B270" s="71"/>
      <c r="C270" s="71"/>
      <c r="D270" s="72"/>
      <c r="E270" s="71"/>
      <c r="F270" s="73"/>
      <c r="G270" s="71"/>
      <c r="H270" s="71"/>
    </row>
    <row r="271" spans="1:8" x14ac:dyDescent="0.25">
      <c r="A271" s="71"/>
      <c r="B271" s="71"/>
      <c r="C271" s="71"/>
      <c r="D271" s="72"/>
      <c r="E271" s="71"/>
      <c r="F271" s="73"/>
      <c r="G271" s="71"/>
      <c r="H271" s="71"/>
    </row>
    <row r="272" spans="1:8" x14ac:dyDescent="0.25">
      <c r="A272" s="71"/>
      <c r="B272" s="71"/>
      <c r="C272" s="71"/>
      <c r="D272" s="72"/>
      <c r="E272" s="71"/>
      <c r="F272" s="73"/>
      <c r="G272" s="71"/>
      <c r="H272" s="71"/>
    </row>
    <row r="273" spans="1:8" x14ac:dyDescent="0.25">
      <c r="A273" s="71"/>
      <c r="B273" s="71"/>
      <c r="C273" s="71"/>
      <c r="D273" s="72"/>
      <c r="E273" s="71"/>
      <c r="F273" s="73"/>
      <c r="G273" s="71"/>
      <c r="H273" s="71"/>
    </row>
    <row r="274" spans="1:8" x14ac:dyDescent="0.25">
      <c r="A274" s="71"/>
      <c r="B274" s="71"/>
      <c r="C274" s="71"/>
      <c r="D274" s="72"/>
      <c r="E274" s="71"/>
      <c r="F274" s="73"/>
      <c r="G274" s="71"/>
      <c r="H274" s="71"/>
    </row>
    <row r="275" spans="1:8" x14ac:dyDescent="0.25">
      <c r="A275" s="71"/>
      <c r="B275" s="71"/>
      <c r="C275" s="71"/>
      <c r="D275" s="72"/>
      <c r="E275" s="71"/>
      <c r="F275" s="73"/>
      <c r="G275" s="71"/>
      <c r="H275" s="71"/>
    </row>
    <row r="276" spans="1:8" x14ac:dyDescent="0.25">
      <c r="A276" s="71"/>
      <c r="B276" s="71"/>
      <c r="C276" s="71"/>
      <c r="D276" s="72"/>
      <c r="E276" s="71"/>
      <c r="F276" s="73"/>
      <c r="G276" s="71"/>
      <c r="H276" s="71"/>
    </row>
    <row r="277" spans="1:8" x14ac:dyDescent="0.25">
      <c r="A277" s="71"/>
      <c r="B277" s="71"/>
      <c r="C277" s="71"/>
      <c r="D277" s="72"/>
      <c r="E277" s="71"/>
      <c r="F277" s="73"/>
      <c r="G277" s="71"/>
      <c r="H277" s="71"/>
    </row>
    <row r="278" spans="1:8" x14ac:dyDescent="0.25">
      <c r="A278" s="71"/>
      <c r="B278" s="71"/>
      <c r="C278" s="71"/>
      <c r="D278" s="72"/>
      <c r="E278" s="71"/>
      <c r="F278" s="73"/>
      <c r="G278" s="71"/>
      <c r="H278" s="71"/>
    </row>
    <row r="279" spans="1:8" x14ac:dyDescent="0.25">
      <c r="A279" s="71"/>
      <c r="B279" s="71"/>
      <c r="C279" s="71"/>
      <c r="D279" s="72"/>
      <c r="E279" s="71"/>
      <c r="F279" s="73"/>
      <c r="G279" s="71"/>
      <c r="H279" s="71"/>
    </row>
    <row r="280" spans="1:8" x14ac:dyDescent="0.25">
      <c r="A280" s="71"/>
      <c r="B280" s="71"/>
      <c r="C280" s="71"/>
      <c r="D280" s="72"/>
      <c r="E280" s="71"/>
      <c r="F280" s="73"/>
      <c r="G280" s="71"/>
      <c r="H280" s="71"/>
    </row>
    <row r="281" spans="1:8" x14ac:dyDescent="0.25">
      <c r="A281" s="71"/>
      <c r="B281" s="71"/>
      <c r="C281" s="71"/>
      <c r="D281" s="72"/>
      <c r="E281" s="71"/>
      <c r="F281" s="73"/>
      <c r="G281" s="71"/>
      <c r="H281" s="71"/>
    </row>
    <row r="282" spans="1:8" x14ac:dyDescent="0.25">
      <c r="A282" s="71"/>
      <c r="B282" s="71"/>
      <c r="C282" s="71"/>
      <c r="D282" s="72"/>
      <c r="E282" s="71"/>
      <c r="F282" s="73"/>
      <c r="G282" s="71"/>
      <c r="H282" s="71"/>
    </row>
    <row r="283" spans="1:8" x14ac:dyDescent="0.25">
      <c r="A283" s="71"/>
      <c r="B283" s="71"/>
      <c r="C283" s="71"/>
      <c r="D283" s="72"/>
      <c r="E283" s="71"/>
      <c r="F283" s="73"/>
      <c r="G283" s="71"/>
      <c r="H283" s="71"/>
    </row>
    <row r="284" spans="1:8" x14ac:dyDescent="0.25">
      <c r="A284" s="71"/>
      <c r="B284" s="71"/>
      <c r="C284" s="71"/>
      <c r="D284" s="72"/>
      <c r="E284" s="71"/>
      <c r="F284" s="73"/>
      <c r="G284" s="71"/>
      <c r="H284" s="71"/>
    </row>
    <row r="285" spans="1:8" x14ac:dyDescent="0.25">
      <c r="A285" s="71"/>
      <c r="B285" s="71"/>
      <c r="C285" s="71"/>
      <c r="D285" s="72"/>
      <c r="E285" s="71"/>
      <c r="F285" s="73"/>
      <c r="G285" s="71"/>
      <c r="H285" s="71"/>
    </row>
    <row r="286" spans="1:8" x14ac:dyDescent="0.25">
      <c r="A286" s="71"/>
      <c r="B286" s="71"/>
      <c r="C286" s="71"/>
      <c r="D286" s="72"/>
      <c r="E286" s="71"/>
      <c r="F286" s="73"/>
      <c r="G286" s="71"/>
      <c r="H286" s="71"/>
    </row>
    <row r="287" spans="1:8" x14ac:dyDescent="0.25">
      <c r="A287" s="71"/>
      <c r="B287" s="71"/>
      <c r="C287" s="71"/>
      <c r="D287" s="72"/>
      <c r="E287" s="71"/>
      <c r="F287" s="73"/>
      <c r="G287" s="71"/>
      <c r="H287" s="71"/>
    </row>
    <row r="288" spans="1:8" x14ac:dyDescent="0.25">
      <c r="A288" s="71"/>
      <c r="B288" s="71"/>
      <c r="C288" s="71"/>
      <c r="D288" s="72"/>
      <c r="E288" s="71"/>
      <c r="F288" s="73"/>
      <c r="G288" s="71"/>
      <c r="H288" s="71"/>
    </row>
    <row r="289" spans="1:8" x14ac:dyDescent="0.25">
      <c r="A289" s="71"/>
      <c r="B289" s="71"/>
      <c r="C289" s="71"/>
      <c r="D289" s="72"/>
      <c r="E289" s="71"/>
      <c r="F289" s="73"/>
      <c r="G289" s="71"/>
      <c r="H289" s="71"/>
    </row>
    <row r="290" spans="1:8" x14ac:dyDescent="0.25">
      <c r="A290" s="71"/>
      <c r="B290" s="71"/>
      <c r="C290" s="71"/>
      <c r="D290" s="72"/>
      <c r="E290" s="71"/>
      <c r="F290" s="73"/>
      <c r="G290" s="71"/>
      <c r="H290" s="71"/>
    </row>
    <row r="291" spans="1:8" x14ac:dyDescent="0.25">
      <c r="A291" s="71"/>
      <c r="B291" s="71"/>
      <c r="C291" s="71"/>
      <c r="D291" s="72"/>
      <c r="E291" s="71"/>
      <c r="F291" s="73"/>
      <c r="G291" s="71"/>
      <c r="H291" s="71"/>
    </row>
    <row r="292" spans="1:8" x14ac:dyDescent="0.25">
      <c r="A292" s="71"/>
      <c r="B292" s="71"/>
      <c r="C292" s="71"/>
      <c r="D292" s="72"/>
      <c r="E292" s="71"/>
      <c r="F292" s="73"/>
      <c r="G292" s="71"/>
      <c r="H292" s="71"/>
    </row>
    <row r="293" spans="1:8" x14ac:dyDescent="0.25">
      <c r="A293" s="71"/>
      <c r="B293" s="71"/>
      <c r="C293" s="71"/>
      <c r="D293" s="72"/>
      <c r="E293" s="71"/>
      <c r="F293" s="73"/>
      <c r="G293" s="71"/>
      <c r="H293" s="71"/>
    </row>
    <row r="294" spans="1:8" x14ac:dyDescent="0.25">
      <c r="A294" s="71"/>
      <c r="B294" s="71"/>
      <c r="C294" s="71"/>
      <c r="D294" s="72"/>
      <c r="E294" s="71"/>
      <c r="F294" s="73"/>
      <c r="G294" s="71"/>
      <c r="H294" s="71"/>
    </row>
    <row r="295" spans="1:8" x14ac:dyDescent="0.25">
      <c r="A295" s="71"/>
      <c r="B295" s="71"/>
      <c r="C295" s="71"/>
      <c r="D295" s="72"/>
      <c r="E295" s="71"/>
      <c r="F295" s="73"/>
      <c r="G295" s="71"/>
      <c r="H295" s="71"/>
    </row>
    <row r="296" spans="1:8" x14ac:dyDescent="0.25">
      <c r="A296" s="71"/>
      <c r="B296" s="71"/>
      <c r="C296" s="71"/>
      <c r="D296" s="72"/>
      <c r="E296" s="71"/>
      <c r="F296" s="73"/>
      <c r="G296" s="71"/>
      <c r="H296" s="71"/>
    </row>
    <row r="297" spans="1:8" x14ac:dyDescent="0.25">
      <c r="A297" s="71"/>
      <c r="B297" s="71"/>
      <c r="C297" s="71"/>
      <c r="D297" s="72"/>
      <c r="E297" s="71"/>
      <c r="F297" s="73"/>
      <c r="G297" s="71"/>
      <c r="H297" s="71"/>
    </row>
    <row r="298" spans="1:8" x14ac:dyDescent="0.25">
      <c r="A298" s="71"/>
      <c r="B298" s="71"/>
      <c r="C298" s="71"/>
      <c r="D298" s="72"/>
      <c r="E298" s="71"/>
      <c r="F298" s="73"/>
      <c r="G298" s="71"/>
      <c r="H298" s="71"/>
    </row>
    <row r="299" spans="1:8" x14ac:dyDescent="0.25">
      <c r="A299" s="71"/>
      <c r="B299" s="71"/>
      <c r="C299" s="71"/>
      <c r="D299" s="72"/>
      <c r="E299" s="71"/>
      <c r="F299" s="73"/>
      <c r="G299" s="71"/>
      <c r="H299" s="71"/>
    </row>
    <row r="300" spans="1:8" x14ac:dyDescent="0.25">
      <c r="A300" s="71"/>
      <c r="B300" s="71"/>
      <c r="C300" s="71"/>
      <c r="D300" s="72"/>
      <c r="E300" s="71"/>
      <c r="F300" s="73"/>
      <c r="G300" s="71"/>
      <c r="H300" s="71"/>
    </row>
    <row r="301" spans="1:8" x14ac:dyDescent="0.25">
      <c r="A301" s="71"/>
      <c r="B301" s="71"/>
      <c r="C301" s="71"/>
      <c r="D301" s="72"/>
      <c r="E301" s="71"/>
      <c r="F301" s="73"/>
      <c r="G301" s="71"/>
      <c r="H301" s="71"/>
    </row>
    <row r="302" spans="1:8" x14ac:dyDescent="0.25">
      <c r="A302" s="71"/>
      <c r="B302" s="71"/>
      <c r="C302" s="71"/>
      <c r="D302" s="72"/>
      <c r="E302" s="71"/>
      <c r="F302" s="73"/>
      <c r="G302" s="71"/>
      <c r="H302" s="71"/>
    </row>
    <row r="303" spans="1:8" x14ac:dyDescent="0.25">
      <c r="A303" s="71"/>
      <c r="B303" s="71"/>
      <c r="C303" s="71"/>
      <c r="D303" s="72"/>
      <c r="E303" s="71"/>
      <c r="F303" s="73"/>
      <c r="G303" s="71"/>
      <c r="H303" s="71"/>
    </row>
    <row r="304" spans="1:8" x14ac:dyDescent="0.25">
      <c r="A304" s="71"/>
      <c r="B304" s="71"/>
      <c r="C304" s="71"/>
      <c r="D304" s="72"/>
      <c r="E304" s="71"/>
      <c r="F304" s="73"/>
      <c r="G304" s="71"/>
      <c r="H304" s="71"/>
    </row>
    <row r="305" spans="1:8" x14ac:dyDescent="0.25">
      <c r="A305" s="71"/>
      <c r="B305" s="71"/>
      <c r="C305" s="71"/>
      <c r="D305" s="72"/>
      <c r="E305" s="71"/>
      <c r="F305" s="73"/>
      <c r="G305" s="71"/>
      <c r="H305" s="71"/>
    </row>
    <row r="306" spans="1:8" x14ac:dyDescent="0.25">
      <c r="A306" s="71"/>
      <c r="B306" s="71"/>
      <c r="C306" s="71"/>
      <c r="D306" s="72"/>
      <c r="E306" s="71"/>
      <c r="F306" s="73"/>
      <c r="G306" s="71"/>
      <c r="H306" s="71"/>
    </row>
    <row r="307" spans="1:8" x14ac:dyDescent="0.25">
      <c r="A307" s="71"/>
      <c r="B307" s="71"/>
      <c r="C307" s="71"/>
      <c r="D307" s="72"/>
      <c r="E307" s="71"/>
      <c r="F307" s="73"/>
      <c r="G307" s="71"/>
      <c r="H307" s="71"/>
    </row>
    <row r="308" spans="1:8" x14ac:dyDescent="0.25">
      <c r="A308" s="71"/>
      <c r="B308" s="71"/>
      <c r="C308" s="71"/>
      <c r="D308" s="72"/>
      <c r="E308" s="71"/>
      <c r="F308" s="73"/>
      <c r="G308" s="71"/>
      <c r="H308" s="71"/>
    </row>
    <row r="309" spans="1:8" x14ac:dyDescent="0.25">
      <c r="A309" s="71"/>
      <c r="B309" s="71"/>
      <c r="C309" s="71"/>
      <c r="D309" s="72"/>
      <c r="E309" s="71"/>
      <c r="F309" s="73"/>
      <c r="G309" s="71"/>
      <c r="H309" s="71"/>
    </row>
    <row r="310" spans="1:8" x14ac:dyDescent="0.25">
      <c r="A310" s="71"/>
      <c r="B310" s="71"/>
      <c r="C310" s="71"/>
      <c r="D310" s="72"/>
      <c r="E310" s="71"/>
      <c r="F310" s="73"/>
      <c r="G310" s="71"/>
      <c r="H310" s="71"/>
    </row>
    <row r="311" spans="1:8" x14ac:dyDescent="0.25">
      <c r="A311" s="71"/>
      <c r="B311" s="71"/>
      <c r="C311" s="71"/>
      <c r="D311" s="72"/>
      <c r="E311" s="71"/>
      <c r="F311" s="73"/>
      <c r="G311" s="71"/>
      <c r="H311" s="71"/>
    </row>
    <row r="312" spans="1:8" x14ac:dyDescent="0.25">
      <c r="A312" s="71"/>
      <c r="B312" s="71"/>
      <c r="C312" s="71"/>
      <c r="D312" s="72"/>
      <c r="E312" s="71"/>
      <c r="F312" s="73"/>
      <c r="G312" s="71"/>
      <c r="H312" s="71"/>
    </row>
    <row r="313" spans="1:8" x14ac:dyDescent="0.25">
      <c r="A313" s="71"/>
      <c r="B313" s="71"/>
      <c r="C313" s="71"/>
      <c r="D313" s="72"/>
      <c r="E313" s="71"/>
      <c r="F313" s="73"/>
      <c r="G313" s="71"/>
      <c r="H313" s="71"/>
    </row>
    <row r="314" spans="1:8" x14ac:dyDescent="0.25">
      <c r="A314" s="71"/>
      <c r="B314" s="71"/>
      <c r="C314" s="71"/>
      <c r="D314" s="72"/>
      <c r="E314" s="71"/>
      <c r="F314" s="73"/>
      <c r="G314" s="71"/>
      <c r="H314" s="71"/>
    </row>
    <row r="315" spans="1:8" x14ac:dyDescent="0.25">
      <c r="A315" s="71"/>
      <c r="B315" s="71"/>
      <c r="C315" s="71"/>
      <c r="D315" s="72"/>
      <c r="E315" s="71"/>
      <c r="F315" s="73"/>
      <c r="G315" s="71"/>
      <c r="H315" s="71"/>
    </row>
    <row r="316" spans="1:8" x14ac:dyDescent="0.25">
      <c r="A316" s="71"/>
      <c r="B316" s="71"/>
      <c r="C316" s="71"/>
      <c r="D316" s="72"/>
      <c r="E316" s="71"/>
      <c r="F316" s="73"/>
      <c r="G316" s="71"/>
      <c r="H316" s="71"/>
    </row>
    <row r="317" spans="1:8" x14ac:dyDescent="0.25">
      <c r="A317" s="71"/>
      <c r="B317" s="71"/>
      <c r="C317" s="71"/>
      <c r="D317" s="72"/>
      <c r="E317" s="71"/>
      <c r="F317" s="73"/>
      <c r="G317" s="71"/>
      <c r="H317" s="71"/>
    </row>
    <row r="318" spans="1:8" x14ac:dyDescent="0.25">
      <c r="A318" s="71"/>
      <c r="B318" s="71"/>
      <c r="C318" s="71"/>
      <c r="D318" s="72"/>
      <c r="E318" s="71"/>
      <c r="F318" s="73"/>
      <c r="G318" s="71"/>
      <c r="H318" s="71"/>
    </row>
    <row r="319" spans="1:8" x14ac:dyDescent="0.25">
      <c r="A319" s="71"/>
      <c r="B319" s="71"/>
      <c r="C319" s="71"/>
      <c r="D319" s="72"/>
      <c r="E319" s="71"/>
      <c r="F319" s="73"/>
      <c r="G319" s="71"/>
      <c r="H319" s="71"/>
    </row>
    <row r="320" spans="1:8" x14ac:dyDescent="0.25">
      <c r="A320" s="71"/>
      <c r="B320" s="71"/>
      <c r="C320" s="71"/>
      <c r="D320" s="72"/>
      <c r="E320" s="71"/>
      <c r="F320" s="73"/>
      <c r="G320" s="71"/>
      <c r="H320" s="71"/>
    </row>
    <row r="321" spans="1:8" x14ac:dyDescent="0.25">
      <c r="A321" s="71"/>
      <c r="B321" s="71"/>
      <c r="C321" s="71"/>
      <c r="D321" s="72"/>
      <c r="E321" s="71"/>
      <c r="F321" s="73"/>
      <c r="G321" s="71"/>
      <c r="H321" s="71"/>
    </row>
    <row r="322" spans="1:8" x14ac:dyDescent="0.25">
      <c r="A322" s="71"/>
      <c r="B322" s="71"/>
      <c r="C322" s="71"/>
      <c r="D322" s="72"/>
      <c r="E322" s="71"/>
      <c r="F322" s="73"/>
      <c r="G322" s="71"/>
      <c r="H322" s="71"/>
    </row>
    <row r="323" spans="1:8" x14ac:dyDescent="0.25">
      <c r="A323" s="71"/>
      <c r="B323" s="71"/>
      <c r="C323" s="71"/>
      <c r="D323" s="72"/>
      <c r="E323" s="71"/>
      <c r="F323" s="73"/>
      <c r="G323" s="71"/>
      <c r="H323" s="71"/>
    </row>
    <row r="324" spans="1:8" x14ac:dyDescent="0.25">
      <c r="A324" s="71"/>
      <c r="B324" s="71"/>
      <c r="C324" s="71"/>
      <c r="D324" s="72"/>
      <c r="E324" s="71"/>
      <c r="F324" s="73"/>
      <c r="G324" s="71"/>
      <c r="H324" s="71"/>
    </row>
    <row r="325" spans="1:8" x14ac:dyDescent="0.25">
      <c r="A325" s="71"/>
      <c r="B325" s="71"/>
      <c r="C325" s="71"/>
      <c r="D325" s="72"/>
      <c r="E325" s="71"/>
      <c r="F325" s="73"/>
      <c r="G325" s="71"/>
      <c r="H325" s="71"/>
    </row>
    <row r="326" spans="1:8" x14ac:dyDescent="0.25">
      <c r="A326" s="71"/>
      <c r="B326" s="71"/>
      <c r="C326" s="71"/>
      <c r="D326" s="72"/>
      <c r="E326" s="71"/>
      <c r="F326" s="73"/>
      <c r="G326" s="71"/>
      <c r="H326" s="71"/>
    </row>
    <row r="327" spans="1:8" x14ac:dyDescent="0.25">
      <c r="A327" s="71"/>
      <c r="B327" s="71"/>
      <c r="C327" s="71"/>
      <c r="D327" s="72"/>
      <c r="E327" s="71"/>
      <c r="F327" s="73"/>
      <c r="G327" s="71"/>
      <c r="H327" s="71"/>
    </row>
    <row r="328" spans="1:8" x14ac:dyDescent="0.25">
      <c r="A328" s="71"/>
      <c r="B328" s="71"/>
      <c r="C328" s="71"/>
      <c r="D328" s="72"/>
      <c r="E328" s="71"/>
      <c r="F328" s="73"/>
      <c r="G328" s="71"/>
      <c r="H328" s="71"/>
    </row>
    <row r="329" spans="1:8" x14ac:dyDescent="0.25">
      <c r="A329" s="71"/>
      <c r="B329" s="71"/>
      <c r="C329" s="71"/>
      <c r="D329" s="72"/>
      <c r="E329" s="71"/>
      <c r="F329" s="73"/>
      <c r="G329" s="71"/>
      <c r="H329" s="71"/>
    </row>
    <row r="330" spans="1:8" x14ac:dyDescent="0.25">
      <c r="A330" s="71"/>
      <c r="B330" s="71"/>
      <c r="C330" s="71"/>
      <c r="D330" s="72"/>
      <c r="E330" s="71"/>
      <c r="F330" s="73"/>
      <c r="G330" s="71"/>
      <c r="H330" s="71"/>
    </row>
    <row r="331" spans="1:8" x14ac:dyDescent="0.25">
      <c r="A331" s="71"/>
      <c r="B331" s="71"/>
      <c r="C331" s="71"/>
      <c r="D331" s="72"/>
      <c r="E331" s="71"/>
      <c r="F331" s="73"/>
      <c r="G331" s="71"/>
      <c r="H331" s="71"/>
    </row>
    <row r="332" spans="1:8" x14ac:dyDescent="0.25">
      <c r="A332" s="71"/>
      <c r="B332" s="71"/>
      <c r="C332" s="71"/>
      <c r="D332" s="72"/>
      <c r="E332" s="71"/>
      <c r="F332" s="73"/>
      <c r="G332" s="71"/>
      <c r="H332" s="71"/>
    </row>
    <row r="333" spans="1:8" x14ac:dyDescent="0.25">
      <c r="A333" s="71"/>
      <c r="B333" s="71"/>
      <c r="C333" s="71"/>
      <c r="D333" s="72"/>
      <c r="E333" s="71"/>
      <c r="F333" s="73"/>
      <c r="G333" s="71"/>
      <c r="H333" s="71"/>
    </row>
    <row r="334" spans="1:8" x14ac:dyDescent="0.25">
      <c r="A334" s="71"/>
      <c r="B334" s="71"/>
      <c r="C334" s="71"/>
      <c r="D334" s="72"/>
      <c r="E334" s="71"/>
      <c r="F334" s="73"/>
      <c r="G334" s="71"/>
      <c r="H334" s="71"/>
    </row>
    <row r="335" spans="1:8" x14ac:dyDescent="0.25">
      <c r="A335" s="71"/>
      <c r="B335" s="71"/>
      <c r="C335" s="71"/>
      <c r="D335" s="72"/>
      <c r="E335" s="71"/>
      <c r="F335" s="73"/>
      <c r="G335" s="71"/>
      <c r="H335" s="71"/>
    </row>
    <row r="336" spans="1:8" x14ac:dyDescent="0.25">
      <c r="A336" s="71"/>
      <c r="B336" s="71"/>
      <c r="C336" s="71"/>
      <c r="D336" s="72"/>
      <c r="E336" s="71"/>
      <c r="F336" s="73"/>
      <c r="G336" s="71"/>
      <c r="H336" s="71"/>
    </row>
    <row r="337" spans="1:8" x14ac:dyDescent="0.25">
      <c r="A337" s="71"/>
      <c r="B337" s="71"/>
      <c r="C337" s="71"/>
      <c r="D337" s="72"/>
      <c r="E337" s="71"/>
      <c r="F337" s="73"/>
      <c r="G337" s="71"/>
      <c r="H337" s="71"/>
    </row>
    <row r="338" spans="1:8" x14ac:dyDescent="0.25">
      <c r="A338" s="71"/>
      <c r="B338" s="71"/>
      <c r="C338" s="71"/>
      <c r="D338" s="72"/>
      <c r="E338" s="71"/>
      <c r="F338" s="73"/>
      <c r="G338" s="71"/>
      <c r="H338" s="71"/>
    </row>
    <row r="339" spans="1:8" x14ac:dyDescent="0.25">
      <c r="A339" s="71"/>
      <c r="B339" s="71"/>
      <c r="C339" s="71"/>
      <c r="D339" s="72"/>
      <c r="E339" s="71"/>
      <c r="F339" s="73"/>
      <c r="G339" s="71"/>
      <c r="H339" s="71"/>
    </row>
    <row r="340" spans="1:8" x14ac:dyDescent="0.25">
      <c r="A340" s="71"/>
      <c r="B340" s="71"/>
      <c r="C340" s="71"/>
      <c r="D340" s="72"/>
      <c r="E340" s="71"/>
      <c r="F340" s="73"/>
      <c r="G340" s="71"/>
      <c r="H340" s="71"/>
    </row>
    <row r="341" spans="1:8" x14ac:dyDescent="0.25">
      <c r="A341" s="71"/>
      <c r="B341" s="71"/>
      <c r="C341" s="71"/>
      <c r="D341" s="72"/>
      <c r="E341" s="71"/>
      <c r="F341" s="73"/>
      <c r="G341" s="71"/>
      <c r="H341" s="71"/>
    </row>
    <row r="342" spans="1:8" x14ac:dyDescent="0.25">
      <c r="A342" s="71"/>
      <c r="B342" s="71"/>
      <c r="C342" s="71"/>
      <c r="D342" s="72"/>
      <c r="E342" s="71"/>
      <c r="F342" s="73"/>
      <c r="G342" s="71"/>
      <c r="H342" s="71"/>
    </row>
    <row r="343" spans="1:8" x14ac:dyDescent="0.25">
      <c r="A343" s="71"/>
      <c r="B343" s="71"/>
      <c r="C343" s="71"/>
      <c r="D343" s="72"/>
      <c r="E343" s="71"/>
      <c r="F343" s="73"/>
      <c r="G343" s="71"/>
      <c r="H343" s="71"/>
    </row>
    <row r="344" spans="1:8" x14ac:dyDescent="0.25">
      <c r="A344" s="71"/>
      <c r="B344" s="71"/>
      <c r="C344" s="71"/>
      <c r="D344" s="72"/>
      <c r="E344" s="71"/>
      <c r="F344" s="73"/>
      <c r="G344" s="71"/>
      <c r="H344" s="71"/>
    </row>
    <row r="345" spans="1:8" x14ac:dyDescent="0.25">
      <c r="A345" s="71"/>
      <c r="B345" s="71"/>
      <c r="C345" s="71"/>
      <c r="D345" s="72"/>
      <c r="E345" s="71"/>
      <c r="F345" s="73"/>
      <c r="G345" s="71"/>
      <c r="H345" s="71"/>
    </row>
    <row r="346" spans="1:8" x14ac:dyDescent="0.25">
      <c r="A346" s="71"/>
      <c r="B346" s="71"/>
      <c r="C346" s="71"/>
      <c r="D346" s="72"/>
      <c r="E346" s="71"/>
      <c r="F346" s="73"/>
      <c r="G346" s="71"/>
      <c r="H346" s="71"/>
    </row>
    <row r="347" spans="1:8" x14ac:dyDescent="0.25">
      <c r="A347" s="71"/>
      <c r="B347" s="71"/>
      <c r="C347" s="71"/>
      <c r="D347" s="72"/>
      <c r="E347" s="71"/>
      <c r="F347" s="73"/>
      <c r="G347" s="71"/>
      <c r="H347" s="71"/>
    </row>
    <row r="348" spans="1:8" x14ac:dyDescent="0.25">
      <c r="A348" s="71"/>
      <c r="B348" s="71"/>
      <c r="C348" s="71"/>
      <c r="D348" s="72"/>
      <c r="E348" s="71"/>
      <c r="F348" s="73"/>
      <c r="G348" s="71"/>
      <c r="H348" s="71"/>
    </row>
    <row r="349" spans="1:8" x14ac:dyDescent="0.25">
      <c r="A349" s="71"/>
      <c r="B349" s="71"/>
      <c r="C349" s="71"/>
      <c r="D349" s="72"/>
      <c r="E349" s="71"/>
      <c r="F349" s="73"/>
      <c r="G349" s="71"/>
      <c r="H349" s="71"/>
    </row>
    <row r="350" spans="1:8" x14ac:dyDescent="0.25">
      <c r="A350" s="71"/>
      <c r="B350" s="71"/>
      <c r="C350" s="71"/>
      <c r="D350" s="72"/>
      <c r="E350" s="71"/>
      <c r="F350" s="73"/>
      <c r="G350" s="71"/>
      <c r="H350" s="71"/>
    </row>
    <row r="351" spans="1:8" x14ac:dyDescent="0.25">
      <c r="A351" s="71"/>
      <c r="B351" s="71"/>
      <c r="C351" s="71"/>
      <c r="D351" s="72"/>
      <c r="E351" s="71"/>
      <c r="F351" s="73"/>
      <c r="G351" s="71"/>
      <c r="H351" s="71"/>
    </row>
    <row r="352" spans="1:8" x14ac:dyDescent="0.25">
      <c r="A352" s="71"/>
      <c r="B352" s="71"/>
      <c r="C352" s="71"/>
      <c r="D352" s="72"/>
      <c r="E352" s="71"/>
      <c r="F352" s="73"/>
      <c r="G352" s="71"/>
      <c r="H352" s="71"/>
    </row>
    <row r="353" spans="1:8" x14ac:dyDescent="0.25">
      <c r="A353" s="71"/>
      <c r="B353" s="71"/>
      <c r="C353" s="71"/>
      <c r="D353" s="72"/>
      <c r="E353" s="71"/>
      <c r="F353" s="73"/>
      <c r="G353" s="71"/>
      <c r="H353" s="71"/>
    </row>
    <row r="354" spans="1:8" x14ac:dyDescent="0.25">
      <c r="A354" s="71"/>
      <c r="B354" s="71"/>
      <c r="C354" s="71"/>
      <c r="D354" s="72"/>
      <c r="E354" s="71"/>
      <c r="F354" s="73"/>
      <c r="G354" s="71"/>
      <c r="H354" s="71"/>
    </row>
    <row r="355" spans="1:8" x14ac:dyDescent="0.25">
      <c r="A355" s="71"/>
      <c r="B355" s="71"/>
      <c r="C355" s="71"/>
      <c r="D355" s="72"/>
      <c r="E355" s="71"/>
      <c r="F355" s="73"/>
      <c r="G355" s="71"/>
      <c r="H355" s="71"/>
    </row>
    <row r="356" spans="1:8" x14ac:dyDescent="0.25">
      <c r="A356" s="71"/>
      <c r="B356" s="71"/>
      <c r="C356" s="71"/>
      <c r="D356" s="72"/>
      <c r="E356" s="71"/>
      <c r="F356" s="73"/>
      <c r="G356" s="71"/>
      <c r="H356" s="71"/>
    </row>
    <row r="357" spans="1:8" x14ac:dyDescent="0.25">
      <c r="A357" s="71"/>
      <c r="B357" s="71"/>
      <c r="C357" s="71"/>
      <c r="D357" s="72"/>
      <c r="E357" s="71"/>
      <c r="F357" s="73"/>
      <c r="G357" s="71"/>
      <c r="H357" s="71"/>
    </row>
    <row r="358" spans="1:8" x14ac:dyDescent="0.25">
      <c r="A358" s="71"/>
      <c r="B358" s="71"/>
      <c r="C358" s="71"/>
      <c r="D358" s="72"/>
      <c r="E358" s="71"/>
      <c r="F358" s="73"/>
      <c r="G358" s="71"/>
      <c r="H358" s="71"/>
    </row>
    <row r="359" spans="1:8" x14ac:dyDescent="0.25">
      <c r="A359" s="71"/>
      <c r="B359" s="71"/>
      <c r="C359" s="71"/>
      <c r="D359" s="72"/>
      <c r="E359" s="71"/>
      <c r="F359" s="73"/>
      <c r="G359" s="71"/>
      <c r="H359" s="71"/>
    </row>
    <row r="360" spans="1:8" x14ac:dyDescent="0.25">
      <c r="A360" s="71"/>
      <c r="B360" s="71"/>
      <c r="C360" s="71"/>
      <c r="D360" s="72"/>
      <c r="E360" s="71"/>
      <c r="F360" s="73"/>
      <c r="G360" s="71"/>
      <c r="H360" s="71"/>
    </row>
    <row r="361" spans="1:8" x14ac:dyDescent="0.25">
      <c r="A361" s="71"/>
      <c r="B361" s="71"/>
      <c r="C361" s="71"/>
      <c r="D361" s="72"/>
      <c r="E361" s="71"/>
      <c r="F361" s="73"/>
      <c r="G361" s="71"/>
      <c r="H361" s="71"/>
    </row>
    <row r="362" spans="1:8" x14ac:dyDescent="0.25">
      <c r="A362" s="71"/>
      <c r="B362" s="71"/>
      <c r="C362" s="71"/>
      <c r="D362" s="72"/>
      <c r="E362" s="71"/>
      <c r="F362" s="73"/>
      <c r="G362" s="71"/>
      <c r="H362" s="71"/>
    </row>
    <row r="363" spans="1:8" x14ac:dyDescent="0.25">
      <c r="A363" s="71"/>
      <c r="B363" s="71"/>
      <c r="C363" s="71"/>
      <c r="D363" s="72"/>
      <c r="E363" s="71"/>
      <c r="F363" s="73"/>
      <c r="G363" s="71"/>
      <c r="H363" s="71"/>
    </row>
    <row r="364" spans="1:8" x14ac:dyDescent="0.25">
      <c r="A364" s="71"/>
      <c r="B364" s="71"/>
      <c r="C364" s="71"/>
      <c r="D364" s="72"/>
      <c r="E364" s="71"/>
      <c r="F364" s="73"/>
      <c r="G364" s="71"/>
      <c r="H364" s="71"/>
    </row>
    <row r="365" spans="1:8" x14ac:dyDescent="0.25">
      <c r="A365" s="71"/>
      <c r="B365" s="71"/>
      <c r="C365" s="71"/>
      <c r="D365" s="72"/>
      <c r="E365" s="71"/>
      <c r="F365" s="73"/>
      <c r="G365" s="71"/>
      <c r="H365" s="71"/>
    </row>
    <row r="366" spans="1:8" x14ac:dyDescent="0.25">
      <c r="A366" s="71"/>
      <c r="B366" s="71"/>
      <c r="C366" s="71"/>
      <c r="D366" s="72"/>
      <c r="E366" s="71"/>
      <c r="F366" s="73"/>
      <c r="G366" s="71"/>
      <c r="H366" s="71"/>
    </row>
    <row r="367" spans="1:8" x14ac:dyDescent="0.25">
      <c r="A367" s="71"/>
      <c r="B367" s="71"/>
      <c r="C367" s="71"/>
      <c r="D367" s="72"/>
      <c r="E367" s="71"/>
      <c r="F367" s="73"/>
      <c r="G367" s="71"/>
      <c r="H367" s="71"/>
    </row>
    <row r="368" spans="1:8" x14ac:dyDescent="0.25">
      <c r="A368" s="71"/>
      <c r="B368" s="71"/>
      <c r="C368" s="71"/>
      <c r="D368" s="72"/>
      <c r="E368" s="71"/>
      <c r="F368" s="73"/>
      <c r="G368" s="71"/>
      <c r="H368" s="71"/>
    </row>
    <row r="369" spans="1:8" x14ac:dyDescent="0.25">
      <c r="A369" s="71"/>
      <c r="B369" s="71"/>
      <c r="C369" s="71"/>
      <c r="D369" s="72"/>
      <c r="E369" s="71"/>
      <c r="F369" s="73"/>
      <c r="G369" s="71"/>
      <c r="H369" s="71"/>
    </row>
    <row r="370" spans="1:8" x14ac:dyDescent="0.25">
      <c r="A370" s="71"/>
      <c r="B370" s="71"/>
      <c r="C370" s="71"/>
      <c r="D370" s="72"/>
      <c r="E370" s="71"/>
      <c r="F370" s="73"/>
      <c r="G370" s="71"/>
      <c r="H370" s="71"/>
    </row>
    <row r="371" spans="1:8" x14ac:dyDescent="0.25">
      <c r="A371" s="71"/>
      <c r="B371" s="71"/>
      <c r="C371" s="71"/>
      <c r="D371" s="72"/>
      <c r="E371" s="71"/>
      <c r="F371" s="73"/>
      <c r="G371" s="71"/>
      <c r="H371" s="71"/>
    </row>
    <row r="372" spans="1:8" x14ac:dyDescent="0.25">
      <c r="A372" s="71"/>
      <c r="B372" s="71"/>
      <c r="C372" s="71"/>
      <c r="D372" s="72"/>
      <c r="E372" s="71"/>
      <c r="F372" s="73"/>
      <c r="G372" s="71"/>
      <c r="H372" s="71"/>
    </row>
    <row r="373" spans="1:8" x14ac:dyDescent="0.25">
      <c r="A373" s="71"/>
      <c r="B373" s="71"/>
      <c r="C373" s="71"/>
      <c r="D373" s="72"/>
      <c r="E373" s="71"/>
      <c r="F373" s="73"/>
      <c r="G373" s="71"/>
      <c r="H373" s="71"/>
    </row>
    <row r="374" spans="1:8" x14ac:dyDescent="0.25">
      <c r="A374" s="71"/>
      <c r="B374" s="71"/>
      <c r="C374" s="71"/>
      <c r="D374" s="72"/>
      <c r="E374" s="71"/>
      <c r="F374" s="73"/>
      <c r="G374" s="71"/>
      <c r="H374" s="71"/>
    </row>
    <row r="375" spans="1:8" x14ac:dyDescent="0.25">
      <c r="A375" s="71"/>
      <c r="B375" s="71"/>
      <c r="C375" s="71"/>
      <c r="D375" s="72"/>
      <c r="E375" s="71"/>
      <c r="F375" s="73"/>
      <c r="G375" s="71"/>
      <c r="H375" s="71"/>
    </row>
    <row r="376" spans="1:8" x14ac:dyDescent="0.25">
      <c r="A376" s="71"/>
      <c r="B376" s="71"/>
      <c r="C376" s="71"/>
      <c r="D376" s="72"/>
      <c r="E376" s="71"/>
      <c r="F376" s="73"/>
      <c r="G376" s="71"/>
      <c r="H376" s="71"/>
    </row>
    <row r="377" spans="1:8" x14ac:dyDescent="0.25">
      <c r="A377" s="71"/>
      <c r="B377" s="71"/>
      <c r="C377" s="71"/>
      <c r="D377" s="72"/>
      <c r="E377" s="71"/>
      <c r="F377" s="73"/>
      <c r="G377" s="71"/>
      <c r="H377" s="71"/>
    </row>
    <row r="378" spans="1:8" x14ac:dyDescent="0.25">
      <c r="A378" s="71"/>
      <c r="B378" s="71"/>
      <c r="C378" s="71"/>
      <c r="D378" s="72"/>
      <c r="E378" s="71"/>
      <c r="F378" s="73"/>
      <c r="G378" s="71"/>
      <c r="H378" s="71"/>
    </row>
    <row r="379" spans="1:8" x14ac:dyDescent="0.25">
      <c r="A379" s="71"/>
      <c r="B379" s="71"/>
      <c r="C379" s="71"/>
      <c r="D379" s="72"/>
      <c r="E379" s="71"/>
      <c r="F379" s="73"/>
      <c r="G379" s="71"/>
      <c r="H379" s="71"/>
    </row>
    <row r="380" spans="1:8" x14ac:dyDescent="0.25">
      <c r="A380" s="71"/>
      <c r="B380" s="71"/>
      <c r="C380" s="71"/>
      <c r="D380" s="72"/>
      <c r="E380" s="71"/>
      <c r="F380" s="73"/>
      <c r="G380" s="71"/>
      <c r="H380" s="71"/>
    </row>
    <row r="381" spans="1:8" x14ac:dyDescent="0.25">
      <c r="A381" s="71"/>
      <c r="B381" s="71"/>
      <c r="C381" s="71"/>
      <c r="D381" s="72"/>
      <c r="E381" s="71"/>
      <c r="F381" s="73"/>
      <c r="G381" s="71"/>
      <c r="H381" s="71"/>
    </row>
    <row r="382" spans="1:8" x14ac:dyDescent="0.25">
      <c r="A382" s="71"/>
      <c r="B382" s="71"/>
      <c r="C382" s="71"/>
      <c r="D382" s="72"/>
      <c r="E382" s="71"/>
      <c r="F382" s="73"/>
      <c r="G382" s="71"/>
      <c r="H382" s="71"/>
    </row>
    <row r="383" spans="1:8" x14ac:dyDescent="0.25">
      <c r="A383" s="71"/>
      <c r="B383" s="71"/>
      <c r="C383" s="71"/>
      <c r="D383" s="72"/>
      <c r="E383" s="71"/>
      <c r="F383" s="73"/>
      <c r="G383" s="71"/>
      <c r="H383" s="71"/>
    </row>
    <row r="384" spans="1:8" x14ac:dyDescent="0.25">
      <c r="A384" s="71"/>
      <c r="B384" s="71"/>
      <c r="C384" s="71"/>
      <c r="D384" s="72"/>
      <c r="E384" s="71"/>
      <c r="F384" s="73"/>
      <c r="G384" s="71"/>
      <c r="H384" s="71"/>
    </row>
    <row r="385" spans="1:8" x14ac:dyDescent="0.25">
      <c r="A385" s="71"/>
      <c r="B385" s="71"/>
      <c r="C385" s="71"/>
      <c r="D385" s="72"/>
      <c r="E385" s="71"/>
      <c r="F385" s="73"/>
      <c r="G385" s="71"/>
      <c r="H385" s="71"/>
    </row>
    <row r="386" spans="1:8" x14ac:dyDescent="0.25">
      <c r="A386" s="71"/>
      <c r="B386" s="71"/>
      <c r="C386" s="71"/>
      <c r="D386" s="72"/>
      <c r="E386" s="71"/>
      <c r="F386" s="73"/>
      <c r="G386" s="71"/>
      <c r="H386" s="71"/>
    </row>
    <row r="387" spans="1:8" x14ac:dyDescent="0.25">
      <c r="A387" s="71"/>
      <c r="B387" s="71"/>
      <c r="C387" s="71"/>
      <c r="D387" s="72"/>
      <c r="E387" s="71"/>
      <c r="F387" s="73"/>
      <c r="G387" s="71"/>
      <c r="H387" s="71"/>
    </row>
    <row r="388" spans="1:8" x14ac:dyDescent="0.25">
      <c r="A388" s="71"/>
      <c r="B388" s="71"/>
      <c r="C388" s="71"/>
      <c r="D388" s="72"/>
      <c r="E388" s="71"/>
      <c r="F388" s="73"/>
      <c r="G388" s="71"/>
      <c r="H388" s="71"/>
    </row>
    <row r="389" spans="1:8" x14ac:dyDescent="0.25">
      <c r="A389" s="71"/>
      <c r="B389" s="71"/>
      <c r="C389" s="71"/>
      <c r="D389" s="72"/>
      <c r="E389" s="71"/>
      <c r="F389" s="73"/>
      <c r="G389" s="71"/>
      <c r="H389" s="71"/>
    </row>
    <row r="390" spans="1:8" x14ac:dyDescent="0.25">
      <c r="A390" s="71"/>
      <c r="B390" s="71"/>
      <c r="C390" s="71"/>
      <c r="D390" s="72"/>
      <c r="E390" s="71"/>
      <c r="F390" s="73"/>
      <c r="G390" s="71"/>
      <c r="H390" s="71"/>
    </row>
    <row r="391" spans="1:8" x14ac:dyDescent="0.25">
      <c r="A391" s="71"/>
      <c r="B391" s="71"/>
      <c r="C391" s="71"/>
      <c r="D391" s="72"/>
      <c r="E391" s="71"/>
      <c r="F391" s="73"/>
      <c r="G391" s="71"/>
      <c r="H391" s="71"/>
    </row>
    <row r="392" spans="1:8" x14ac:dyDescent="0.25">
      <c r="A392" s="71"/>
      <c r="B392" s="71"/>
      <c r="C392" s="71"/>
      <c r="D392" s="72"/>
      <c r="E392" s="71"/>
      <c r="F392" s="73"/>
      <c r="G392" s="71"/>
      <c r="H392" s="71"/>
    </row>
    <row r="393" spans="1:8" x14ac:dyDescent="0.25">
      <c r="A393" s="71"/>
      <c r="B393" s="71"/>
      <c r="C393" s="71"/>
      <c r="D393" s="72"/>
      <c r="E393" s="71"/>
      <c r="F393" s="73"/>
      <c r="G393" s="71"/>
      <c r="H393" s="71"/>
    </row>
    <row r="394" spans="1:8" x14ac:dyDescent="0.25">
      <c r="A394" s="71"/>
      <c r="B394" s="71"/>
      <c r="C394" s="71"/>
      <c r="D394" s="72"/>
      <c r="E394" s="71"/>
      <c r="F394" s="73"/>
      <c r="G394" s="71"/>
      <c r="H394" s="71"/>
    </row>
    <row r="395" spans="1:8" x14ac:dyDescent="0.25">
      <c r="A395" s="71"/>
      <c r="B395" s="71"/>
      <c r="C395" s="71"/>
      <c r="D395" s="72"/>
      <c r="E395" s="71"/>
      <c r="F395" s="73"/>
      <c r="G395" s="71"/>
      <c r="H395" s="71"/>
    </row>
    <row r="396" spans="1:8" x14ac:dyDescent="0.25">
      <c r="A396" s="71"/>
      <c r="B396" s="71"/>
      <c r="C396" s="71"/>
      <c r="D396" s="72"/>
      <c r="E396" s="71"/>
      <c r="F396" s="73"/>
      <c r="G396" s="71"/>
      <c r="H396" s="71"/>
    </row>
    <row r="397" spans="1:8" x14ac:dyDescent="0.25">
      <c r="A397" s="71"/>
      <c r="B397" s="71"/>
      <c r="C397" s="71"/>
      <c r="D397" s="72"/>
      <c r="E397" s="71"/>
      <c r="F397" s="73"/>
      <c r="G397" s="71"/>
      <c r="H397" s="71"/>
    </row>
    <row r="398" spans="1:8" x14ac:dyDescent="0.25">
      <c r="A398" s="71"/>
      <c r="B398" s="71"/>
      <c r="C398" s="71"/>
      <c r="D398" s="72"/>
      <c r="E398" s="71"/>
      <c r="F398" s="73"/>
      <c r="G398" s="71"/>
      <c r="H398" s="71"/>
    </row>
    <row r="399" spans="1:8" x14ac:dyDescent="0.25">
      <c r="A399" s="71"/>
      <c r="B399" s="71"/>
      <c r="C399" s="71"/>
      <c r="D399" s="72"/>
      <c r="E399" s="71"/>
      <c r="F399" s="73"/>
      <c r="G399" s="71"/>
      <c r="H399" s="71"/>
    </row>
    <row r="400" spans="1:8" x14ac:dyDescent="0.25">
      <c r="A400" s="71"/>
      <c r="B400" s="71"/>
      <c r="C400" s="71"/>
      <c r="D400" s="72"/>
      <c r="E400" s="71"/>
      <c r="F400" s="73"/>
      <c r="G400" s="71"/>
      <c r="H400" s="71"/>
    </row>
    <row r="401" spans="1:8" x14ac:dyDescent="0.25">
      <c r="A401" s="71"/>
      <c r="B401" s="71"/>
      <c r="C401" s="71"/>
      <c r="D401" s="72"/>
      <c r="E401" s="71"/>
      <c r="F401" s="73"/>
      <c r="G401" s="71"/>
      <c r="H401" s="71"/>
    </row>
    <row r="402" spans="1:8" x14ac:dyDescent="0.25">
      <c r="A402" s="71"/>
      <c r="B402" s="71"/>
      <c r="C402" s="71"/>
      <c r="D402" s="72"/>
      <c r="E402" s="71"/>
      <c r="F402" s="73"/>
      <c r="G402" s="71"/>
      <c r="H402" s="71"/>
    </row>
    <row r="403" spans="1:8" x14ac:dyDescent="0.25">
      <c r="A403" s="71"/>
      <c r="B403" s="71"/>
      <c r="C403" s="71"/>
      <c r="D403" s="72"/>
      <c r="E403" s="71"/>
      <c r="F403" s="73"/>
      <c r="G403" s="71"/>
      <c r="H403" s="71"/>
    </row>
    <row r="404" spans="1:8" x14ac:dyDescent="0.25">
      <c r="A404" s="71"/>
      <c r="B404" s="71"/>
      <c r="C404" s="71"/>
      <c r="D404" s="72"/>
      <c r="E404" s="71"/>
      <c r="F404" s="73"/>
      <c r="G404" s="71"/>
      <c r="H404" s="71"/>
    </row>
    <row r="405" spans="1:8" x14ac:dyDescent="0.25">
      <c r="A405" s="71"/>
      <c r="B405" s="71"/>
      <c r="C405" s="71"/>
      <c r="D405" s="72"/>
      <c r="E405" s="71"/>
      <c r="F405" s="73"/>
      <c r="G405" s="71"/>
      <c r="H405" s="71"/>
    </row>
    <row r="406" spans="1:8" x14ac:dyDescent="0.25">
      <c r="A406" s="71"/>
      <c r="B406" s="71"/>
      <c r="C406" s="71"/>
      <c r="D406" s="72"/>
      <c r="E406" s="71"/>
      <c r="F406" s="73"/>
      <c r="G406" s="71"/>
      <c r="H406" s="71"/>
    </row>
    <row r="407" spans="1:8" x14ac:dyDescent="0.25">
      <c r="A407" s="71"/>
      <c r="B407" s="71"/>
      <c r="C407" s="71"/>
      <c r="D407" s="72"/>
      <c r="E407" s="71"/>
      <c r="F407" s="73"/>
      <c r="G407" s="71"/>
      <c r="H407" s="71"/>
    </row>
    <row r="408" spans="1:8" x14ac:dyDescent="0.25">
      <c r="A408" s="71"/>
      <c r="B408" s="71"/>
      <c r="C408" s="71"/>
      <c r="D408" s="72"/>
      <c r="E408" s="71"/>
      <c r="F408" s="73"/>
      <c r="G408" s="71"/>
      <c r="H408" s="71"/>
    </row>
    <row r="409" spans="1:8" x14ac:dyDescent="0.25">
      <c r="A409" s="71"/>
      <c r="B409" s="71"/>
      <c r="C409" s="71"/>
      <c r="D409" s="72"/>
      <c r="E409" s="71"/>
      <c r="F409" s="73"/>
      <c r="G409" s="71"/>
      <c r="H409" s="71"/>
    </row>
    <row r="410" spans="1:8" x14ac:dyDescent="0.25">
      <c r="A410" s="71"/>
      <c r="B410" s="71"/>
      <c r="C410" s="71"/>
      <c r="D410" s="72"/>
      <c r="E410" s="71"/>
      <c r="F410" s="73"/>
      <c r="G410" s="71"/>
      <c r="H410" s="71"/>
    </row>
    <row r="411" spans="1:8" x14ac:dyDescent="0.25">
      <c r="A411" s="71"/>
      <c r="B411" s="71"/>
      <c r="C411" s="71"/>
      <c r="D411" s="72"/>
      <c r="E411" s="71"/>
      <c r="F411" s="73"/>
      <c r="G411" s="71"/>
      <c r="H411" s="71"/>
    </row>
    <row r="412" spans="1:8" x14ac:dyDescent="0.25">
      <c r="A412" s="71"/>
      <c r="B412" s="71"/>
      <c r="C412" s="71"/>
      <c r="D412" s="72"/>
      <c r="E412" s="71"/>
      <c r="F412" s="73"/>
      <c r="G412" s="71"/>
      <c r="H412" s="71"/>
    </row>
    <row r="413" spans="1:8" x14ac:dyDescent="0.25">
      <c r="A413" s="71"/>
      <c r="B413" s="71"/>
      <c r="C413" s="71"/>
      <c r="D413" s="72"/>
      <c r="E413" s="71"/>
      <c r="F413" s="73"/>
      <c r="G413" s="71"/>
      <c r="H413" s="71"/>
    </row>
    <row r="414" spans="1:8" x14ac:dyDescent="0.25">
      <c r="A414" s="71"/>
      <c r="B414" s="71"/>
      <c r="C414" s="71"/>
      <c r="D414" s="72"/>
      <c r="E414" s="71"/>
      <c r="F414" s="73"/>
      <c r="G414" s="71"/>
      <c r="H414" s="71"/>
    </row>
    <row r="415" spans="1:8" x14ac:dyDescent="0.25">
      <c r="A415" s="71"/>
      <c r="B415" s="71"/>
      <c r="C415" s="71"/>
      <c r="D415" s="72"/>
      <c r="E415" s="71"/>
      <c r="F415" s="73"/>
      <c r="G415" s="71"/>
      <c r="H415" s="71"/>
    </row>
    <row r="416" spans="1:8" x14ac:dyDescent="0.25">
      <c r="A416" s="71"/>
      <c r="B416" s="71"/>
      <c r="C416" s="71"/>
      <c r="D416" s="72"/>
      <c r="E416" s="71"/>
      <c r="F416" s="73"/>
      <c r="G416" s="71"/>
      <c r="H416" s="71"/>
    </row>
    <row r="417" spans="1:8" x14ac:dyDescent="0.25">
      <c r="A417" s="71"/>
      <c r="B417" s="71"/>
      <c r="C417" s="71"/>
      <c r="D417" s="72"/>
      <c r="E417" s="71"/>
      <c r="F417" s="73"/>
      <c r="G417" s="71"/>
      <c r="H417" s="71"/>
    </row>
    <row r="418" spans="1:8" x14ac:dyDescent="0.25">
      <c r="A418" s="71"/>
      <c r="B418" s="71"/>
      <c r="C418" s="71"/>
      <c r="D418" s="72"/>
      <c r="E418" s="71"/>
      <c r="F418" s="73"/>
      <c r="G418" s="71"/>
      <c r="H418" s="71"/>
    </row>
    <row r="419" spans="1:8" x14ac:dyDescent="0.25">
      <c r="A419" s="71"/>
      <c r="B419" s="71"/>
      <c r="C419" s="71"/>
      <c r="D419" s="72"/>
      <c r="E419" s="71"/>
      <c r="F419" s="73"/>
      <c r="G419" s="71"/>
      <c r="H419" s="71"/>
    </row>
    <row r="420" spans="1:8" x14ac:dyDescent="0.25">
      <c r="A420" s="71"/>
      <c r="B420" s="71"/>
      <c r="C420" s="71"/>
      <c r="D420" s="72"/>
      <c r="E420" s="71"/>
      <c r="F420" s="73"/>
      <c r="G420" s="71"/>
      <c r="H420" s="71"/>
    </row>
    <row r="421" spans="1:8" x14ac:dyDescent="0.25">
      <c r="A421" s="71"/>
      <c r="B421" s="71"/>
      <c r="C421" s="71"/>
      <c r="D421" s="72"/>
      <c r="E421" s="71"/>
      <c r="F421" s="73"/>
      <c r="G421" s="71"/>
      <c r="H421" s="71"/>
    </row>
    <row r="422" spans="1:8" x14ac:dyDescent="0.25">
      <c r="A422" s="71"/>
      <c r="B422" s="71"/>
      <c r="C422" s="71"/>
      <c r="D422" s="72"/>
      <c r="E422" s="71"/>
      <c r="F422" s="73"/>
      <c r="G422" s="71"/>
      <c r="H422" s="71"/>
    </row>
    <row r="423" spans="1:8" x14ac:dyDescent="0.25">
      <c r="A423" s="71"/>
      <c r="B423" s="71"/>
      <c r="C423" s="71"/>
      <c r="D423" s="72"/>
      <c r="E423" s="71"/>
      <c r="F423" s="73"/>
      <c r="G423" s="71"/>
      <c r="H423" s="71"/>
    </row>
    <row r="424" spans="1:8" x14ac:dyDescent="0.25">
      <c r="A424" s="71"/>
      <c r="B424" s="71"/>
      <c r="C424" s="71"/>
      <c r="D424" s="72"/>
      <c r="E424" s="71"/>
      <c r="F424" s="73"/>
      <c r="G424" s="71"/>
      <c r="H424" s="71"/>
    </row>
    <row r="425" spans="1:8" x14ac:dyDescent="0.25">
      <c r="A425" s="71"/>
      <c r="B425" s="71"/>
      <c r="C425" s="71"/>
      <c r="D425" s="72"/>
      <c r="E425" s="71"/>
      <c r="F425" s="73"/>
      <c r="G425" s="71"/>
      <c r="H425" s="71"/>
    </row>
    <row r="426" spans="1:8" x14ac:dyDescent="0.25">
      <c r="A426" s="71"/>
      <c r="B426" s="71"/>
      <c r="C426" s="71"/>
      <c r="D426" s="72"/>
      <c r="E426" s="71"/>
      <c r="F426" s="73"/>
      <c r="G426" s="71"/>
      <c r="H426" s="71"/>
    </row>
    <row r="427" spans="1:8" x14ac:dyDescent="0.25">
      <c r="A427" s="71"/>
      <c r="B427" s="71"/>
      <c r="C427" s="71"/>
      <c r="D427" s="72"/>
      <c r="E427" s="71"/>
      <c r="F427" s="73"/>
      <c r="G427" s="71"/>
      <c r="H427" s="71"/>
    </row>
    <row r="428" spans="1:8" x14ac:dyDescent="0.25">
      <c r="A428" s="71"/>
      <c r="B428" s="71"/>
      <c r="C428" s="71"/>
      <c r="D428" s="72"/>
      <c r="E428" s="71"/>
      <c r="F428" s="73"/>
      <c r="G428" s="71"/>
      <c r="H428" s="71"/>
    </row>
    <row r="429" spans="1:8" x14ac:dyDescent="0.25">
      <c r="A429" s="71"/>
      <c r="B429" s="71"/>
      <c r="C429" s="71"/>
      <c r="D429" s="72"/>
      <c r="E429" s="71"/>
      <c r="F429" s="73"/>
      <c r="G429" s="71"/>
      <c r="H429" s="71"/>
    </row>
    <row r="430" spans="1:8" x14ac:dyDescent="0.25">
      <c r="A430" s="71"/>
      <c r="B430" s="71"/>
      <c r="C430" s="71"/>
      <c r="D430" s="72"/>
      <c r="E430" s="71"/>
      <c r="F430" s="73"/>
      <c r="G430" s="71"/>
      <c r="H430" s="71"/>
    </row>
    <row r="431" spans="1:8" x14ac:dyDescent="0.25">
      <c r="A431" s="71"/>
      <c r="B431" s="71"/>
      <c r="C431" s="71"/>
      <c r="D431" s="72"/>
      <c r="E431" s="71"/>
      <c r="F431" s="73"/>
      <c r="G431" s="71"/>
      <c r="H431" s="71"/>
    </row>
    <row r="432" spans="1:8" x14ac:dyDescent="0.25">
      <c r="A432" s="71"/>
      <c r="B432" s="71"/>
      <c r="C432" s="71"/>
      <c r="D432" s="72"/>
      <c r="E432" s="71"/>
      <c r="F432" s="73"/>
      <c r="G432" s="71"/>
      <c r="H432" s="71"/>
    </row>
    <row r="433" spans="1:8" x14ac:dyDescent="0.25">
      <c r="A433" s="71"/>
      <c r="B433" s="71"/>
      <c r="C433" s="71"/>
      <c r="D433" s="72"/>
      <c r="E433" s="71"/>
      <c r="F433" s="73"/>
      <c r="G433" s="71"/>
      <c r="H433" s="71"/>
    </row>
    <row r="434" spans="1:8" x14ac:dyDescent="0.25">
      <c r="A434" s="71"/>
      <c r="B434" s="71"/>
      <c r="C434" s="71"/>
      <c r="D434" s="72"/>
      <c r="E434" s="71"/>
      <c r="F434" s="73"/>
      <c r="G434" s="71"/>
      <c r="H434" s="71"/>
    </row>
    <row r="435" spans="1:8" x14ac:dyDescent="0.25">
      <c r="A435" s="71"/>
      <c r="B435" s="71"/>
      <c r="C435" s="71"/>
      <c r="D435" s="72"/>
      <c r="E435" s="71"/>
      <c r="F435" s="73"/>
      <c r="G435" s="71"/>
      <c r="H435" s="71"/>
    </row>
    <row r="436" spans="1:8" x14ac:dyDescent="0.25">
      <c r="A436" s="71"/>
      <c r="B436" s="71"/>
      <c r="C436" s="71"/>
      <c r="D436" s="72"/>
      <c r="E436" s="71"/>
      <c r="F436" s="73"/>
      <c r="G436" s="71"/>
      <c r="H436" s="71"/>
    </row>
    <row r="437" spans="1:8" x14ac:dyDescent="0.25">
      <c r="A437" s="71"/>
      <c r="B437" s="71"/>
      <c r="C437" s="71"/>
      <c r="D437" s="72"/>
      <c r="E437" s="71"/>
      <c r="F437" s="73"/>
      <c r="G437" s="71"/>
      <c r="H437" s="71"/>
    </row>
    <row r="438" spans="1:8" x14ac:dyDescent="0.25">
      <c r="A438" s="71"/>
      <c r="B438" s="71"/>
      <c r="C438" s="71"/>
      <c r="D438" s="72"/>
      <c r="E438" s="71"/>
      <c r="F438" s="73"/>
      <c r="G438" s="71"/>
      <c r="H438" s="71"/>
    </row>
    <row r="439" spans="1:8" x14ac:dyDescent="0.25">
      <c r="A439" s="71"/>
      <c r="B439" s="71"/>
      <c r="C439" s="71"/>
      <c r="D439" s="72"/>
      <c r="E439" s="71"/>
      <c r="F439" s="73"/>
      <c r="G439" s="71"/>
      <c r="H439" s="71"/>
    </row>
    <row r="440" spans="1:8" x14ac:dyDescent="0.25">
      <c r="A440" s="71"/>
      <c r="B440" s="71"/>
      <c r="C440" s="71"/>
      <c r="D440" s="72"/>
      <c r="E440" s="71"/>
      <c r="F440" s="73"/>
      <c r="G440" s="71"/>
      <c r="H440" s="71"/>
    </row>
    <row r="441" spans="1:8" x14ac:dyDescent="0.25">
      <c r="A441" s="71"/>
      <c r="B441" s="71"/>
      <c r="C441" s="71"/>
      <c r="D441" s="72"/>
      <c r="E441" s="71"/>
      <c r="F441" s="73"/>
      <c r="G441" s="71"/>
      <c r="H441" s="71"/>
    </row>
    <row r="442" spans="1:8" x14ac:dyDescent="0.25">
      <c r="A442" s="71"/>
      <c r="B442" s="71"/>
      <c r="C442" s="71"/>
      <c r="D442" s="72"/>
      <c r="E442" s="71"/>
      <c r="F442" s="73"/>
      <c r="G442" s="71"/>
      <c r="H442" s="71"/>
    </row>
    <row r="443" spans="1:8" x14ac:dyDescent="0.25">
      <c r="A443" s="71"/>
      <c r="B443" s="71"/>
      <c r="C443" s="71"/>
      <c r="D443" s="72"/>
      <c r="E443" s="71"/>
      <c r="F443" s="73"/>
      <c r="G443" s="71"/>
      <c r="H443" s="71"/>
    </row>
    <row r="444" spans="1:8" x14ac:dyDescent="0.25">
      <c r="A444" s="71"/>
      <c r="B444" s="71"/>
      <c r="C444" s="71"/>
      <c r="D444" s="72"/>
      <c r="E444" s="71"/>
      <c r="F444" s="73"/>
      <c r="G444" s="71"/>
      <c r="H444" s="71"/>
    </row>
    <row r="445" spans="1:8" x14ac:dyDescent="0.25">
      <c r="A445" s="71"/>
      <c r="B445" s="71"/>
      <c r="C445" s="71"/>
      <c r="D445" s="72"/>
      <c r="E445" s="71"/>
      <c r="F445" s="73"/>
      <c r="G445" s="71"/>
      <c r="H445" s="71"/>
    </row>
    <row r="446" spans="1:8" x14ac:dyDescent="0.25">
      <c r="A446" s="71"/>
      <c r="B446" s="71"/>
      <c r="C446" s="71"/>
      <c r="D446" s="72"/>
      <c r="E446" s="71"/>
      <c r="F446" s="73"/>
      <c r="G446" s="71"/>
      <c r="H446" s="71"/>
    </row>
    <row r="447" spans="1:8" x14ac:dyDescent="0.25">
      <c r="A447" s="71"/>
      <c r="B447" s="71"/>
      <c r="C447" s="71"/>
      <c r="D447" s="72"/>
      <c r="E447" s="71"/>
      <c r="F447" s="73"/>
      <c r="G447" s="71"/>
      <c r="H447" s="71"/>
    </row>
    <row r="448" spans="1:8" x14ac:dyDescent="0.25">
      <c r="A448" s="71"/>
      <c r="B448" s="71"/>
      <c r="C448" s="71"/>
      <c r="D448" s="72"/>
      <c r="E448" s="71"/>
      <c r="F448" s="73"/>
      <c r="G448" s="71"/>
      <c r="H448" s="71"/>
    </row>
    <row r="449" spans="1:8" x14ac:dyDescent="0.25">
      <c r="A449" s="71"/>
      <c r="B449" s="71"/>
      <c r="C449" s="71"/>
      <c r="D449" s="72"/>
      <c r="E449" s="71"/>
      <c r="F449" s="73"/>
      <c r="G449" s="71"/>
      <c r="H449" s="71"/>
    </row>
    <row r="450" spans="1:8" x14ac:dyDescent="0.25">
      <c r="A450" s="71"/>
      <c r="B450" s="71"/>
      <c r="C450" s="71"/>
      <c r="D450" s="72"/>
      <c r="E450" s="71"/>
      <c r="F450" s="73"/>
      <c r="G450" s="71"/>
      <c r="H450" s="71"/>
    </row>
    <row r="451" spans="1:8" x14ac:dyDescent="0.25">
      <c r="A451" s="71"/>
      <c r="B451" s="71"/>
      <c r="C451" s="71"/>
      <c r="D451" s="72"/>
      <c r="E451" s="71"/>
      <c r="F451" s="73"/>
      <c r="G451" s="71"/>
      <c r="H451" s="71"/>
    </row>
    <row r="452" spans="1:8" x14ac:dyDescent="0.25">
      <c r="A452" s="71"/>
      <c r="B452" s="71"/>
      <c r="C452" s="71"/>
      <c r="D452" s="72"/>
      <c r="E452" s="71"/>
      <c r="F452" s="73"/>
      <c r="G452" s="71"/>
      <c r="H452" s="71"/>
    </row>
    <row r="453" spans="1:8" x14ac:dyDescent="0.25">
      <c r="A453" s="71"/>
      <c r="B453" s="71"/>
      <c r="C453" s="71"/>
      <c r="D453" s="72"/>
      <c r="E453" s="71"/>
      <c r="F453" s="73"/>
      <c r="G453" s="71"/>
      <c r="H453" s="71"/>
    </row>
    <row r="454" spans="1:8" x14ac:dyDescent="0.25">
      <c r="A454" s="71"/>
      <c r="B454" s="71"/>
      <c r="C454" s="71"/>
      <c r="D454" s="72"/>
      <c r="E454" s="71"/>
      <c r="F454" s="73"/>
      <c r="G454" s="71"/>
      <c r="H454" s="71"/>
    </row>
    <row r="455" spans="1:8" x14ac:dyDescent="0.25">
      <c r="A455" s="71"/>
      <c r="B455" s="71"/>
      <c r="C455" s="71"/>
      <c r="D455" s="72"/>
      <c r="E455" s="71"/>
      <c r="F455" s="73"/>
      <c r="G455" s="71"/>
      <c r="H455" s="71"/>
    </row>
    <row r="456" spans="1:8" x14ac:dyDescent="0.25">
      <c r="A456" s="71"/>
      <c r="B456" s="71"/>
      <c r="C456" s="71"/>
      <c r="D456" s="72"/>
      <c r="E456" s="71"/>
      <c r="F456" s="73"/>
      <c r="G456" s="71"/>
      <c r="H456" s="71"/>
    </row>
    <row r="457" spans="1:8" x14ac:dyDescent="0.25">
      <c r="A457" s="71"/>
      <c r="B457" s="71"/>
      <c r="C457" s="71"/>
      <c r="D457" s="72"/>
      <c r="E457" s="71"/>
      <c r="F457" s="73"/>
      <c r="G457" s="71"/>
      <c r="H457" s="71"/>
    </row>
    <row r="458" spans="1:8" x14ac:dyDescent="0.25">
      <c r="A458" s="71"/>
      <c r="B458" s="71"/>
      <c r="C458" s="71"/>
      <c r="D458" s="72"/>
      <c r="E458" s="71"/>
      <c r="F458" s="73"/>
      <c r="G458" s="71"/>
      <c r="H458" s="71"/>
    </row>
    <row r="459" spans="1:8" x14ac:dyDescent="0.25">
      <c r="A459" s="71"/>
      <c r="B459" s="71"/>
      <c r="C459" s="71"/>
      <c r="D459" s="72"/>
      <c r="E459" s="71"/>
      <c r="F459" s="73"/>
      <c r="G459" s="71"/>
      <c r="H459" s="71"/>
    </row>
    <row r="460" spans="1:8" x14ac:dyDescent="0.25">
      <c r="A460" s="71"/>
      <c r="B460" s="71"/>
      <c r="C460" s="71"/>
      <c r="D460" s="72"/>
      <c r="E460" s="71"/>
      <c r="F460" s="73"/>
      <c r="G460" s="71"/>
      <c r="H460" s="71"/>
    </row>
    <row r="461" spans="1:8" x14ac:dyDescent="0.25">
      <c r="A461" s="71"/>
      <c r="B461" s="71"/>
      <c r="C461" s="71"/>
      <c r="D461" s="72"/>
      <c r="E461" s="71"/>
      <c r="F461" s="73"/>
      <c r="G461" s="71"/>
      <c r="H461" s="71"/>
    </row>
    <row r="462" spans="1:8" x14ac:dyDescent="0.25">
      <c r="A462" s="71"/>
      <c r="B462" s="71"/>
      <c r="C462" s="71"/>
      <c r="D462" s="72"/>
      <c r="E462" s="71"/>
      <c r="F462" s="73"/>
      <c r="G462" s="71"/>
      <c r="H462" s="71"/>
    </row>
    <row r="463" spans="1:8" x14ac:dyDescent="0.25">
      <c r="A463" s="71"/>
      <c r="B463" s="71"/>
      <c r="C463" s="71"/>
      <c r="D463" s="72"/>
      <c r="E463" s="71"/>
      <c r="F463" s="73"/>
      <c r="G463" s="71"/>
      <c r="H463" s="71"/>
    </row>
    <row r="464" spans="1:8" x14ac:dyDescent="0.25">
      <c r="A464" s="71"/>
      <c r="B464" s="71"/>
      <c r="C464" s="71"/>
      <c r="D464" s="72"/>
      <c r="E464" s="71"/>
      <c r="F464" s="73"/>
      <c r="G464" s="71"/>
      <c r="H464" s="71"/>
    </row>
    <row r="465" spans="1:8" x14ac:dyDescent="0.25">
      <c r="A465" s="71"/>
      <c r="B465" s="71"/>
      <c r="C465" s="71"/>
      <c r="D465" s="72"/>
      <c r="E465" s="71"/>
      <c r="F465" s="73"/>
      <c r="G465" s="71"/>
      <c r="H465" s="71"/>
    </row>
    <row r="466" spans="1:8" x14ac:dyDescent="0.25">
      <c r="A466" s="71"/>
      <c r="B466" s="71"/>
      <c r="C466" s="71"/>
      <c r="D466" s="72"/>
      <c r="E466" s="71"/>
      <c r="F466" s="73"/>
      <c r="G466" s="71"/>
      <c r="H466" s="71"/>
    </row>
    <row r="467" spans="1:8" x14ac:dyDescent="0.25">
      <c r="A467" s="71"/>
      <c r="B467" s="71"/>
      <c r="C467" s="71"/>
      <c r="D467" s="72"/>
      <c r="E467" s="71"/>
      <c r="F467" s="73"/>
      <c r="G467" s="71"/>
      <c r="H467" s="71"/>
    </row>
    <row r="468" spans="1:8" x14ac:dyDescent="0.25">
      <c r="A468" s="71"/>
      <c r="B468" s="71"/>
      <c r="C468" s="71"/>
      <c r="D468" s="72"/>
      <c r="E468" s="71"/>
      <c r="F468" s="73"/>
      <c r="G468" s="71"/>
      <c r="H468" s="71"/>
    </row>
    <row r="469" spans="1:8" x14ac:dyDescent="0.25">
      <c r="A469" s="71"/>
      <c r="B469" s="71"/>
      <c r="C469" s="71"/>
      <c r="D469" s="72"/>
      <c r="E469" s="71"/>
      <c r="F469" s="73"/>
      <c r="G469" s="71"/>
      <c r="H469" s="71"/>
    </row>
    <row r="470" spans="1:8" x14ac:dyDescent="0.25">
      <c r="A470" s="71"/>
      <c r="B470" s="71"/>
      <c r="C470" s="71"/>
      <c r="D470" s="72"/>
      <c r="E470" s="71"/>
      <c r="F470" s="73"/>
      <c r="G470" s="71"/>
      <c r="H470" s="71"/>
    </row>
    <row r="471" spans="1:8" x14ac:dyDescent="0.25">
      <c r="A471" s="71"/>
      <c r="B471" s="71"/>
      <c r="C471" s="71"/>
      <c r="D471" s="72"/>
      <c r="E471" s="71"/>
      <c r="F471" s="73"/>
      <c r="G471" s="71"/>
      <c r="H471" s="71"/>
    </row>
    <row r="472" spans="1:8" x14ac:dyDescent="0.25">
      <c r="A472" s="71"/>
      <c r="B472" s="71"/>
      <c r="C472" s="71"/>
      <c r="D472" s="72"/>
      <c r="E472" s="71"/>
      <c r="F472" s="73"/>
      <c r="G472" s="71"/>
      <c r="H472" s="71"/>
    </row>
    <row r="473" spans="1:8" x14ac:dyDescent="0.25">
      <c r="A473" s="71"/>
      <c r="B473" s="71"/>
      <c r="C473" s="71"/>
      <c r="D473" s="72"/>
      <c r="E473" s="71"/>
      <c r="F473" s="73"/>
      <c r="G473" s="71"/>
      <c r="H473" s="71"/>
    </row>
    <row r="474" spans="1:8" x14ac:dyDescent="0.25">
      <c r="A474" s="71"/>
      <c r="B474" s="71"/>
      <c r="C474" s="71"/>
      <c r="D474" s="72"/>
      <c r="E474" s="71"/>
      <c r="F474" s="73"/>
      <c r="G474" s="71"/>
      <c r="H474" s="71"/>
    </row>
    <row r="475" spans="1:8" x14ac:dyDescent="0.25">
      <c r="A475" s="71"/>
      <c r="B475" s="71"/>
      <c r="C475" s="71"/>
      <c r="D475" s="72"/>
      <c r="E475" s="71"/>
      <c r="F475" s="73"/>
      <c r="G475" s="71"/>
      <c r="H475" s="71"/>
    </row>
    <row r="476" spans="1:8" x14ac:dyDescent="0.25">
      <c r="A476" s="71"/>
      <c r="B476" s="71"/>
      <c r="C476" s="71"/>
      <c r="D476" s="72"/>
      <c r="E476" s="71"/>
      <c r="F476" s="73"/>
      <c r="G476" s="71"/>
      <c r="H476" s="71"/>
    </row>
    <row r="477" spans="1:8" x14ac:dyDescent="0.25">
      <c r="A477" s="71"/>
      <c r="B477" s="71"/>
      <c r="C477" s="71"/>
      <c r="D477" s="72"/>
      <c r="E477" s="71"/>
      <c r="F477" s="73"/>
      <c r="G477" s="71"/>
      <c r="H477" s="71"/>
    </row>
    <row r="478" spans="1:8" x14ac:dyDescent="0.25">
      <c r="A478" s="71"/>
      <c r="B478" s="71"/>
      <c r="C478" s="71"/>
      <c r="D478" s="72"/>
      <c r="E478" s="71"/>
      <c r="F478" s="73"/>
      <c r="G478" s="71"/>
      <c r="H478" s="71"/>
    </row>
    <row r="479" spans="1:8" x14ac:dyDescent="0.25">
      <c r="A479" s="71"/>
      <c r="B479" s="71"/>
      <c r="C479" s="71"/>
      <c r="D479" s="72"/>
      <c r="E479" s="71"/>
      <c r="F479" s="73"/>
      <c r="G479" s="71"/>
      <c r="H479" s="71"/>
    </row>
    <row r="480" spans="1:8" x14ac:dyDescent="0.25">
      <c r="A480" s="71"/>
      <c r="B480" s="71"/>
      <c r="C480" s="71"/>
      <c r="D480" s="72"/>
      <c r="E480" s="71"/>
      <c r="F480" s="73"/>
      <c r="G480" s="71"/>
      <c r="H480" s="71"/>
    </row>
    <row r="481" spans="1:8" x14ac:dyDescent="0.25">
      <c r="A481" s="71"/>
      <c r="B481" s="71"/>
      <c r="C481" s="71"/>
      <c r="D481" s="72"/>
      <c r="E481" s="71"/>
      <c r="F481" s="73"/>
      <c r="G481" s="71"/>
      <c r="H481" s="71"/>
    </row>
    <row r="482" spans="1:8" x14ac:dyDescent="0.25">
      <c r="A482" s="71"/>
      <c r="B482" s="71"/>
      <c r="C482" s="71"/>
      <c r="D482" s="72"/>
      <c r="E482" s="71"/>
      <c r="F482" s="73"/>
      <c r="G482" s="71"/>
      <c r="H482" s="71"/>
    </row>
    <row r="483" spans="1:8" x14ac:dyDescent="0.25">
      <c r="A483" s="71"/>
      <c r="B483" s="71"/>
      <c r="C483" s="71"/>
      <c r="D483" s="72"/>
      <c r="E483" s="71"/>
      <c r="F483" s="73"/>
      <c r="G483" s="71"/>
      <c r="H483" s="71"/>
    </row>
    <row r="484" spans="1:8" x14ac:dyDescent="0.25">
      <c r="A484" s="71"/>
      <c r="B484" s="71"/>
      <c r="C484" s="71"/>
      <c r="D484" s="72"/>
      <c r="E484" s="71"/>
      <c r="F484" s="73"/>
      <c r="G484" s="71"/>
      <c r="H484" s="71"/>
    </row>
    <row r="485" spans="1:8" x14ac:dyDescent="0.25">
      <c r="A485" s="71"/>
      <c r="B485" s="71"/>
      <c r="C485" s="71"/>
      <c r="D485" s="72"/>
      <c r="E485" s="71"/>
      <c r="F485" s="73"/>
      <c r="G485" s="71"/>
      <c r="H485" s="71"/>
    </row>
    <row r="486" spans="1:8" x14ac:dyDescent="0.25">
      <c r="A486" s="71"/>
      <c r="B486" s="71"/>
      <c r="C486" s="71"/>
      <c r="D486" s="72"/>
      <c r="E486" s="71"/>
      <c r="F486" s="73"/>
      <c r="G486" s="71"/>
      <c r="H486" s="71"/>
    </row>
    <row r="487" spans="1:8" x14ac:dyDescent="0.25">
      <c r="A487" s="71"/>
      <c r="B487" s="71"/>
      <c r="C487" s="71"/>
      <c r="D487" s="72"/>
      <c r="E487" s="71"/>
      <c r="F487" s="73"/>
      <c r="G487" s="71"/>
      <c r="H487" s="71"/>
    </row>
    <row r="488" spans="1:8" x14ac:dyDescent="0.25">
      <c r="A488" s="71"/>
      <c r="B488" s="71"/>
      <c r="C488" s="71"/>
      <c r="D488" s="72"/>
      <c r="E488" s="71"/>
      <c r="F488" s="73"/>
      <c r="G488" s="71"/>
      <c r="H488" s="71"/>
    </row>
    <row r="489" spans="1:8" x14ac:dyDescent="0.25">
      <c r="A489" s="71"/>
      <c r="B489" s="71"/>
      <c r="C489" s="71"/>
      <c r="D489" s="72"/>
      <c r="E489" s="71"/>
      <c r="F489" s="73"/>
      <c r="G489" s="71"/>
      <c r="H489" s="71"/>
    </row>
    <row r="490" spans="1:8" x14ac:dyDescent="0.25">
      <c r="A490" s="71"/>
      <c r="B490" s="71"/>
      <c r="C490" s="71"/>
      <c r="D490" s="72"/>
      <c r="E490" s="71"/>
      <c r="F490" s="73"/>
      <c r="G490" s="71"/>
      <c r="H490" s="71"/>
    </row>
    <row r="491" spans="1:8" x14ac:dyDescent="0.25">
      <c r="A491" s="71"/>
      <c r="B491" s="71"/>
      <c r="C491" s="71"/>
      <c r="D491" s="72"/>
      <c r="E491" s="71"/>
      <c r="F491" s="73"/>
      <c r="G491" s="71"/>
      <c r="H491" s="71"/>
    </row>
    <row r="492" spans="1:8" x14ac:dyDescent="0.25">
      <c r="A492" s="71"/>
      <c r="B492" s="71"/>
      <c r="C492" s="71"/>
      <c r="D492" s="72"/>
      <c r="E492" s="71"/>
      <c r="F492" s="73"/>
      <c r="G492" s="71"/>
      <c r="H492" s="71"/>
    </row>
    <row r="493" spans="1:8" x14ac:dyDescent="0.25">
      <c r="A493" s="71"/>
      <c r="B493" s="71"/>
      <c r="C493" s="71"/>
      <c r="D493" s="72"/>
      <c r="E493" s="71"/>
      <c r="F493" s="73"/>
      <c r="G493" s="71"/>
      <c r="H493" s="71"/>
    </row>
    <row r="494" spans="1:8" x14ac:dyDescent="0.25">
      <c r="A494" s="71"/>
      <c r="B494" s="71"/>
      <c r="C494" s="71"/>
      <c r="D494" s="72"/>
      <c r="E494" s="71"/>
      <c r="F494" s="73"/>
      <c r="G494" s="71"/>
      <c r="H494" s="71"/>
    </row>
    <row r="495" spans="1:8" x14ac:dyDescent="0.25">
      <c r="A495" s="71"/>
      <c r="B495" s="71"/>
      <c r="C495" s="71"/>
      <c r="D495" s="72"/>
      <c r="E495" s="71"/>
      <c r="F495" s="73"/>
      <c r="G495" s="71"/>
      <c r="H495" s="71"/>
    </row>
    <row r="496" spans="1:8" x14ac:dyDescent="0.25">
      <c r="A496" s="71"/>
      <c r="B496" s="71"/>
      <c r="C496" s="71"/>
      <c r="D496" s="72"/>
      <c r="E496" s="71"/>
      <c r="F496" s="73"/>
      <c r="G496" s="71"/>
      <c r="H496" s="71"/>
    </row>
    <row r="497" spans="1:8" x14ac:dyDescent="0.25">
      <c r="A497" s="71"/>
      <c r="B497" s="71"/>
      <c r="C497" s="71"/>
      <c r="D497" s="72"/>
      <c r="E497" s="71"/>
      <c r="F497" s="73"/>
      <c r="G497" s="71"/>
      <c r="H497" s="71"/>
    </row>
    <row r="498" spans="1:8" x14ac:dyDescent="0.25">
      <c r="A498" s="71"/>
      <c r="B498" s="71"/>
      <c r="C498" s="71"/>
      <c r="D498" s="72"/>
      <c r="E498" s="71"/>
      <c r="F498" s="73"/>
      <c r="G498" s="71"/>
      <c r="H498" s="71"/>
    </row>
    <row r="499" spans="1:8" x14ac:dyDescent="0.25">
      <c r="A499" s="71"/>
      <c r="B499" s="71"/>
      <c r="C499" s="71"/>
      <c r="D499" s="72"/>
      <c r="E499" s="71"/>
      <c r="F499" s="73"/>
      <c r="G499" s="71"/>
      <c r="H499" s="71"/>
    </row>
    <row r="500" spans="1:8" x14ac:dyDescent="0.25">
      <c r="A500" s="71"/>
      <c r="B500" s="71"/>
      <c r="C500" s="71"/>
      <c r="D500" s="72"/>
      <c r="E500" s="71"/>
      <c r="F500" s="73"/>
      <c r="G500" s="71"/>
      <c r="H500" s="71"/>
    </row>
  </sheetData>
  <dataValidations count="3">
    <dataValidation type="list" showInputMessage="1" showErrorMessage="1" sqref="E2:E500">
      <formula1>PaymentMethod</formula1>
      <formula2>0</formula2>
    </dataValidation>
    <dataValidation type="list" showInputMessage="1" showErrorMessage="1" sqref="C2:C500">
      <formula1>CustomerIDs</formula1>
      <formula2>0</formula2>
    </dataValidation>
    <dataValidation type="list" showInputMessage="1" showErrorMessage="1" sqref="B2:B500">
      <formula1>InvoiceIDs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topLeftCell="E1" zoomScaleNormal="100" workbookViewId="0">
      <pane ySplit="1" topLeftCell="A2" activePane="bottomLeft" state="frozen"/>
      <selection activeCell="D1" sqref="D1"/>
      <selection pane="bottomLeft" activeCell="I20" sqref="I20"/>
    </sheetView>
  </sheetViews>
  <sheetFormatPr defaultColWidth="8.7109375" defaultRowHeight="15" customHeight="1" x14ac:dyDescent="0.25"/>
  <cols>
    <col min="1" max="1" width="21.5703125" customWidth="1"/>
    <col min="2" max="2" width="16.7109375" style="21" customWidth="1"/>
    <col min="3" max="3" width="20.7109375" customWidth="1"/>
    <col min="4" max="4" width="30.7109375" customWidth="1"/>
    <col min="5" max="5" width="22.7109375" customWidth="1"/>
    <col min="6" max="6" width="16.7109375" customWidth="1"/>
    <col min="7" max="7" width="31.28515625" customWidth="1"/>
    <col min="8" max="8" width="17.5703125" customWidth="1"/>
    <col min="9" max="9" width="14.7109375" customWidth="1"/>
    <col min="10" max="10" width="16.7109375" style="74" customWidth="1"/>
    <col min="11" max="11" width="30.7109375" customWidth="1"/>
  </cols>
  <sheetData>
    <row r="1" spans="1:11" s="75" customFormat="1" ht="23.25" customHeight="1" x14ac:dyDescent="0.25">
      <c r="A1" s="102" t="s">
        <v>219</v>
      </c>
      <c r="B1" s="29" t="s">
        <v>163</v>
      </c>
      <c r="C1" s="47" t="s">
        <v>164</v>
      </c>
      <c r="D1" s="102" t="s">
        <v>165</v>
      </c>
      <c r="E1" s="102" t="s">
        <v>220</v>
      </c>
      <c r="F1" s="102" t="s">
        <v>152</v>
      </c>
      <c r="G1" s="102" t="s">
        <v>31</v>
      </c>
      <c r="H1" s="102" t="s">
        <v>214</v>
      </c>
      <c r="I1" s="102" t="s">
        <v>147</v>
      </c>
      <c r="J1" s="100" t="s">
        <v>221</v>
      </c>
      <c r="K1" s="102" t="s">
        <v>103</v>
      </c>
    </row>
    <row r="2" spans="1:11" x14ac:dyDescent="0.25">
      <c r="A2" s="40" t="s">
        <v>222</v>
      </c>
      <c r="B2" s="41">
        <v>46274</v>
      </c>
      <c r="C2" s="51" t="s">
        <v>92</v>
      </c>
      <c r="D2" s="40" t="s">
        <v>223</v>
      </c>
      <c r="E2" s="40" t="s">
        <v>172</v>
      </c>
      <c r="F2" s="40" t="s">
        <v>161</v>
      </c>
      <c r="G2" s="40" t="s">
        <v>42</v>
      </c>
      <c r="H2" s="42">
        <v>1000</v>
      </c>
      <c r="I2" s="42"/>
      <c r="J2" s="76">
        <f t="shared" ref="J2:J65" si="0">IF(A2="","",H2+I2)</f>
        <v>1000</v>
      </c>
      <c r="K2" s="40"/>
    </row>
    <row r="3" spans="1:11" x14ac:dyDescent="0.25">
      <c r="A3" s="40"/>
      <c r="B3" s="41"/>
      <c r="C3" s="51"/>
      <c r="D3" s="40"/>
      <c r="E3" s="40"/>
      <c r="F3" s="40"/>
      <c r="G3" s="40"/>
      <c r="H3" s="42"/>
      <c r="I3" s="42"/>
      <c r="J3" s="76" t="str">
        <f t="shared" si="0"/>
        <v/>
      </c>
      <c r="K3" s="40"/>
    </row>
    <row r="4" spans="1:11" x14ac:dyDescent="0.25">
      <c r="A4" s="40"/>
      <c r="B4" s="41"/>
      <c r="C4" s="51"/>
      <c r="D4" s="40"/>
      <c r="E4" s="40"/>
      <c r="F4" s="40"/>
      <c r="G4" s="40"/>
      <c r="H4" s="42"/>
      <c r="I4" s="42"/>
      <c r="J4" s="76" t="str">
        <f t="shared" si="0"/>
        <v/>
      </c>
      <c r="K4" s="40"/>
    </row>
    <row r="5" spans="1:11" x14ac:dyDescent="0.25">
      <c r="A5" s="40"/>
      <c r="B5" s="41"/>
      <c r="C5" s="51"/>
      <c r="D5" s="40"/>
      <c r="E5" s="40"/>
      <c r="F5" s="40"/>
      <c r="G5" s="40"/>
      <c r="H5" s="42"/>
      <c r="I5" s="42"/>
      <c r="J5" s="76" t="str">
        <f t="shared" si="0"/>
        <v/>
      </c>
      <c r="K5" s="40"/>
    </row>
    <row r="6" spans="1:11" x14ac:dyDescent="0.25">
      <c r="A6" s="40"/>
      <c r="B6" s="41"/>
      <c r="C6" s="51"/>
      <c r="D6" s="40"/>
      <c r="E6" s="40"/>
      <c r="F6" s="40"/>
      <c r="G6" s="40"/>
      <c r="H6" s="42"/>
      <c r="I6" s="42"/>
      <c r="J6" s="76" t="str">
        <f t="shared" si="0"/>
        <v/>
      </c>
      <c r="K6" s="40"/>
    </row>
    <row r="7" spans="1:11" x14ac:dyDescent="0.25">
      <c r="A7" s="40"/>
      <c r="B7" s="41"/>
      <c r="C7" s="51"/>
      <c r="D7" s="40"/>
      <c r="E7" s="40"/>
      <c r="F7" s="40"/>
      <c r="G7" s="40"/>
      <c r="H7" s="42"/>
      <c r="I7" s="42"/>
      <c r="J7" s="76" t="str">
        <f t="shared" si="0"/>
        <v/>
      </c>
      <c r="K7" s="40"/>
    </row>
    <row r="8" spans="1:11" x14ac:dyDescent="0.25">
      <c r="A8" s="40"/>
      <c r="B8" s="41"/>
      <c r="C8" s="51"/>
      <c r="D8" s="40"/>
      <c r="E8" s="40"/>
      <c r="F8" s="40"/>
      <c r="G8" s="40"/>
      <c r="H8" s="42"/>
      <c r="I8" s="42"/>
      <c r="J8" s="76" t="str">
        <f t="shared" si="0"/>
        <v/>
      </c>
      <c r="K8" s="40"/>
    </row>
    <row r="9" spans="1:11" x14ac:dyDescent="0.25">
      <c r="A9" s="40"/>
      <c r="B9" s="41"/>
      <c r="C9" s="51"/>
      <c r="D9" s="40"/>
      <c r="E9" s="40"/>
      <c r="F9" s="40"/>
      <c r="G9" s="40"/>
      <c r="H9" s="42"/>
      <c r="I9" s="42"/>
      <c r="J9" s="76" t="str">
        <f t="shared" si="0"/>
        <v/>
      </c>
      <c r="K9" s="40"/>
    </row>
    <row r="10" spans="1:11" x14ac:dyDescent="0.25">
      <c r="A10" s="40"/>
      <c r="B10" s="41"/>
      <c r="C10" s="51"/>
      <c r="D10" s="40"/>
      <c r="E10" s="40"/>
      <c r="F10" s="40"/>
      <c r="G10" s="40"/>
      <c r="H10" s="42"/>
      <c r="I10" s="42"/>
      <c r="J10" s="76" t="str">
        <f t="shared" si="0"/>
        <v/>
      </c>
      <c r="K10" s="40"/>
    </row>
    <row r="11" spans="1:11" x14ac:dyDescent="0.25">
      <c r="A11" s="40"/>
      <c r="B11" s="41"/>
      <c r="C11" s="51"/>
      <c r="D11" s="40"/>
      <c r="E11" s="40"/>
      <c r="F11" s="40"/>
      <c r="G11" s="40"/>
      <c r="H11" s="42"/>
      <c r="I11" s="42"/>
      <c r="J11" s="76" t="str">
        <f t="shared" si="0"/>
        <v/>
      </c>
      <c r="K11" s="40"/>
    </row>
    <row r="12" spans="1:11" x14ac:dyDescent="0.25">
      <c r="A12" s="40"/>
      <c r="B12" s="41"/>
      <c r="C12" s="51"/>
      <c r="D12" s="40"/>
      <c r="E12" s="40"/>
      <c r="F12" s="40"/>
      <c r="G12" s="40"/>
      <c r="H12" s="42"/>
      <c r="I12" s="42"/>
      <c r="J12" s="76" t="str">
        <f t="shared" si="0"/>
        <v/>
      </c>
      <c r="K12" s="40"/>
    </row>
    <row r="13" spans="1:11" x14ac:dyDescent="0.25">
      <c r="A13" s="40"/>
      <c r="B13" s="41"/>
      <c r="C13" s="51"/>
      <c r="D13" s="40"/>
      <c r="E13" s="40"/>
      <c r="F13" s="40"/>
      <c r="G13" s="40"/>
      <c r="H13" s="42"/>
      <c r="I13" s="42"/>
      <c r="J13" s="76" t="str">
        <f t="shared" si="0"/>
        <v/>
      </c>
      <c r="K13" s="40"/>
    </row>
    <row r="14" spans="1:11" x14ac:dyDescent="0.25">
      <c r="A14" s="40"/>
      <c r="B14" s="41"/>
      <c r="C14" s="51"/>
      <c r="D14" s="40"/>
      <c r="E14" s="40"/>
      <c r="F14" s="40"/>
      <c r="G14" s="40"/>
      <c r="H14" s="42"/>
      <c r="I14" s="42"/>
      <c r="J14" s="76" t="str">
        <f t="shared" si="0"/>
        <v/>
      </c>
      <c r="K14" s="40"/>
    </row>
    <row r="15" spans="1:11" x14ac:dyDescent="0.25">
      <c r="A15" s="40"/>
      <c r="B15" s="41"/>
      <c r="C15" s="51"/>
      <c r="D15" s="40"/>
      <c r="E15" s="40"/>
      <c r="F15" s="40"/>
      <c r="G15" s="40"/>
      <c r="H15" s="42"/>
      <c r="I15" s="42"/>
      <c r="J15" s="76" t="str">
        <f t="shared" si="0"/>
        <v/>
      </c>
      <c r="K15" s="40"/>
    </row>
    <row r="16" spans="1:11" x14ac:dyDescent="0.25">
      <c r="A16" s="40"/>
      <c r="B16" s="41"/>
      <c r="C16" s="51"/>
      <c r="D16" s="40"/>
      <c r="E16" s="40"/>
      <c r="F16" s="40"/>
      <c r="G16" s="40"/>
      <c r="H16" s="42"/>
      <c r="I16" s="42"/>
      <c r="J16" s="76" t="str">
        <f t="shared" si="0"/>
        <v/>
      </c>
      <c r="K16" s="40"/>
    </row>
    <row r="17" spans="1:11" x14ac:dyDescent="0.25">
      <c r="A17" s="40"/>
      <c r="B17" s="41"/>
      <c r="C17" s="51"/>
      <c r="D17" s="40"/>
      <c r="E17" s="40"/>
      <c r="F17" s="40"/>
      <c r="G17" s="40"/>
      <c r="H17" s="42"/>
      <c r="I17" s="42"/>
      <c r="J17" s="76" t="str">
        <f t="shared" si="0"/>
        <v/>
      </c>
      <c r="K17" s="40"/>
    </row>
    <row r="18" spans="1:11" x14ac:dyDescent="0.25">
      <c r="A18" s="40"/>
      <c r="B18" s="41"/>
      <c r="C18" s="51"/>
      <c r="D18" s="40"/>
      <c r="E18" s="40"/>
      <c r="F18" s="40"/>
      <c r="G18" s="40"/>
      <c r="H18" s="42"/>
      <c r="I18" s="42"/>
      <c r="J18" s="76" t="str">
        <f t="shared" si="0"/>
        <v/>
      </c>
      <c r="K18" s="40"/>
    </row>
    <row r="19" spans="1:11" x14ac:dyDescent="0.25">
      <c r="A19" s="40"/>
      <c r="B19" s="41"/>
      <c r="C19" s="51"/>
      <c r="D19" s="40"/>
      <c r="E19" s="40"/>
      <c r="F19" s="40"/>
      <c r="G19" s="40"/>
      <c r="H19" s="42"/>
      <c r="I19" s="42"/>
      <c r="J19" s="76" t="str">
        <f t="shared" si="0"/>
        <v/>
      </c>
      <c r="K19" s="40"/>
    </row>
    <row r="20" spans="1:11" x14ac:dyDescent="0.25">
      <c r="A20" s="40"/>
      <c r="B20" s="41"/>
      <c r="C20" s="51"/>
      <c r="D20" s="40"/>
      <c r="E20" s="40"/>
      <c r="F20" s="40"/>
      <c r="G20" s="40"/>
      <c r="H20" s="42"/>
      <c r="I20" s="42"/>
      <c r="J20" s="76" t="str">
        <f t="shared" si="0"/>
        <v/>
      </c>
      <c r="K20" s="40"/>
    </row>
    <row r="21" spans="1:11" x14ac:dyDescent="0.25">
      <c r="A21" s="40"/>
      <c r="B21" s="41"/>
      <c r="C21" s="51"/>
      <c r="D21" s="40"/>
      <c r="E21" s="40"/>
      <c r="F21" s="40"/>
      <c r="G21" s="40"/>
      <c r="H21" s="42"/>
      <c r="I21" s="42"/>
      <c r="J21" s="76" t="str">
        <f t="shared" si="0"/>
        <v/>
      </c>
      <c r="K21" s="40"/>
    </row>
    <row r="22" spans="1:11" x14ac:dyDescent="0.25">
      <c r="A22" s="40"/>
      <c r="B22" s="41"/>
      <c r="C22" s="51"/>
      <c r="D22" s="40"/>
      <c r="E22" s="40"/>
      <c r="F22" s="40"/>
      <c r="G22" s="40"/>
      <c r="H22" s="42"/>
      <c r="I22" s="42"/>
      <c r="J22" s="76" t="str">
        <f t="shared" si="0"/>
        <v/>
      </c>
      <c r="K22" s="40"/>
    </row>
    <row r="23" spans="1:11" x14ac:dyDescent="0.25">
      <c r="A23" s="40"/>
      <c r="B23" s="41"/>
      <c r="C23" s="51"/>
      <c r="D23" s="40"/>
      <c r="E23" s="40"/>
      <c r="F23" s="40"/>
      <c r="G23" s="40"/>
      <c r="H23" s="42"/>
      <c r="I23" s="42"/>
      <c r="J23" s="76" t="str">
        <f t="shared" si="0"/>
        <v/>
      </c>
      <c r="K23" s="40"/>
    </row>
    <row r="24" spans="1:11" x14ac:dyDescent="0.25">
      <c r="A24" s="40"/>
      <c r="B24" s="41"/>
      <c r="C24" s="51"/>
      <c r="D24" s="40"/>
      <c r="E24" s="40"/>
      <c r="F24" s="40"/>
      <c r="G24" s="40"/>
      <c r="H24" s="42"/>
      <c r="I24" s="42"/>
      <c r="J24" s="76" t="str">
        <f t="shared" si="0"/>
        <v/>
      </c>
      <c r="K24" s="40"/>
    </row>
    <row r="25" spans="1:11" x14ac:dyDescent="0.25">
      <c r="A25" s="40"/>
      <c r="B25" s="41"/>
      <c r="C25" s="51"/>
      <c r="D25" s="40"/>
      <c r="E25" s="40"/>
      <c r="F25" s="40"/>
      <c r="G25" s="40"/>
      <c r="H25" s="42"/>
      <c r="I25" s="42"/>
      <c r="J25" s="76" t="str">
        <f t="shared" si="0"/>
        <v/>
      </c>
      <c r="K25" s="40"/>
    </row>
    <row r="26" spans="1:11" x14ac:dyDescent="0.25">
      <c r="A26" s="40"/>
      <c r="B26" s="41"/>
      <c r="C26" s="51"/>
      <c r="D26" s="40"/>
      <c r="E26" s="40"/>
      <c r="F26" s="40"/>
      <c r="G26" s="40"/>
      <c r="H26" s="42"/>
      <c r="I26" s="42"/>
      <c r="J26" s="76" t="str">
        <f t="shared" si="0"/>
        <v/>
      </c>
      <c r="K26" s="40"/>
    </row>
    <row r="27" spans="1:11" x14ac:dyDescent="0.25">
      <c r="A27" s="40"/>
      <c r="B27" s="41"/>
      <c r="C27" s="51"/>
      <c r="D27" s="40"/>
      <c r="E27" s="40"/>
      <c r="F27" s="40"/>
      <c r="G27" s="40"/>
      <c r="H27" s="42"/>
      <c r="I27" s="42"/>
      <c r="J27" s="76" t="str">
        <f t="shared" si="0"/>
        <v/>
      </c>
      <c r="K27" s="40"/>
    </row>
    <row r="28" spans="1:11" x14ac:dyDescent="0.25">
      <c r="A28" s="40"/>
      <c r="B28" s="41"/>
      <c r="C28" s="51"/>
      <c r="D28" s="40"/>
      <c r="E28" s="40"/>
      <c r="F28" s="40"/>
      <c r="G28" s="40"/>
      <c r="H28" s="42"/>
      <c r="I28" s="42"/>
      <c r="J28" s="76" t="str">
        <f t="shared" si="0"/>
        <v/>
      </c>
      <c r="K28" s="40"/>
    </row>
    <row r="29" spans="1:11" x14ac:dyDescent="0.25">
      <c r="A29" s="40"/>
      <c r="B29" s="41"/>
      <c r="C29" s="51"/>
      <c r="D29" s="40"/>
      <c r="E29" s="40"/>
      <c r="F29" s="40"/>
      <c r="G29" s="40"/>
      <c r="H29" s="42"/>
      <c r="I29" s="42"/>
      <c r="J29" s="76" t="str">
        <f t="shared" si="0"/>
        <v/>
      </c>
      <c r="K29" s="40"/>
    </row>
    <row r="30" spans="1:11" x14ac:dyDescent="0.25">
      <c r="A30" s="40"/>
      <c r="B30" s="41"/>
      <c r="C30" s="51"/>
      <c r="D30" s="40"/>
      <c r="E30" s="40"/>
      <c r="F30" s="40"/>
      <c r="G30" s="40"/>
      <c r="H30" s="42"/>
      <c r="I30" s="42"/>
      <c r="J30" s="76" t="str">
        <f t="shared" si="0"/>
        <v/>
      </c>
      <c r="K30" s="40"/>
    </row>
    <row r="31" spans="1:11" x14ac:dyDescent="0.25">
      <c r="A31" s="40"/>
      <c r="B31" s="41"/>
      <c r="C31" s="51"/>
      <c r="D31" s="40"/>
      <c r="E31" s="40"/>
      <c r="F31" s="40"/>
      <c r="G31" s="40"/>
      <c r="H31" s="42"/>
      <c r="I31" s="42"/>
      <c r="J31" s="76" t="str">
        <f t="shared" si="0"/>
        <v/>
      </c>
      <c r="K31" s="40"/>
    </row>
    <row r="32" spans="1:11" x14ac:dyDescent="0.25">
      <c r="A32" s="40"/>
      <c r="B32" s="41"/>
      <c r="C32" s="51"/>
      <c r="D32" s="40"/>
      <c r="E32" s="40"/>
      <c r="F32" s="40"/>
      <c r="G32" s="40"/>
      <c r="H32" s="42"/>
      <c r="I32" s="42"/>
      <c r="J32" s="76" t="str">
        <f t="shared" si="0"/>
        <v/>
      </c>
      <c r="K32" s="40"/>
    </row>
    <row r="33" spans="1:11" x14ac:dyDescent="0.25">
      <c r="A33" s="40"/>
      <c r="B33" s="41"/>
      <c r="C33" s="51"/>
      <c r="D33" s="40"/>
      <c r="E33" s="40"/>
      <c r="F33" s="40"/>
      <c r="G33" s="40"/>
      <c r="H33" s="42"/>
      <c r="I33" s="42"/>
      <c r="J33" s="76" t="str">
        <f t="shared" si="0"/>
        <v/>
      </c>
      <c r="K33" s="40"/>
    </row>
    <row r="34" spans="1:11" x14ac:dyDescent="0.25">
      <c r="A34" s="40"/>
      <c r="B34" s="41"/>
      <c r="C34" s="51"/>
      <c r="D34" s="40"/>
      <c r="E34" s="40"/>
      <c r="F34" s="40"/>
      <c r="G34" s="40"/>
      <c r="H34" s="42"/>
      <c r="I34" s="42"/>
      <c r="J34" s="76" t="str">
        <f t="shared" si="0"/>
        <v/>
      </c>
      <c r="K34" s="40"/>
    </row>
    <row r="35" spans="1:11" x14ac:dyDescent="0.25">
      <c r="A35" s="40"/>
      <c r="B35" s="41"/>
      <c r="C35" s="51"/>
      <c r="D35" s="40"/>
      <c r="E35" s="40"/>
      <c r="F35" s="40"/>
      <c r="G35" s="40"/>
      <c r="H35" s="42"/>
      <c r="I35" s="42"/>
      <c r="J35" s="76" t="str">
        <f t="shared" si="0"/>
        <v/>
      </c>
      <c r="K35" s="40"/>
    </row>
    <row r="36" spans="1:11" x14ac:dyDescent="0.25">
      <c r="A36" s="40"/>
      <c r="B36" s="41"/>
      <c r="C36" s="51"/>
      <c r="D36" s="40"/>
      <c r="E36" s="40"/>
      <c r="F36" s="40"/>
      <c r="G36" s="40"/>
      <c r="H36" s="42"/>
      <c r="I36" s="42"/>
      <c r="J36" s="76" t="str">
        <f t="shared" si="0"/>
        <v/>
      </c>
      <c r="K36" s="40"/>
    </row>
    <row r="37" spans="1:11" x14ac:dyDescent="0.25">
      <c r="A37" s="40"/>
      <c r="B37" s="41"/>
      <c r="C37" s="51"/>
      <c r="D37" s="40"/>
      <c r="E37" s="40"/>
      <c r="F37" s="40"/>
      <c r="G37" s="40"/>
      <c r="H37" s="42"/>
      <c r="I37" s="42"/>
      <c r="J37" s="76" t="str">
        <f t="shared" si="0"/>
        <v/>
      </c>
      <c r="K37" s="40"/>
    </row>
    <row r="38" spans="1:11" x14ac:dyDescent="0.25">
      <c r="A38" s="40"/>
      <c r="B38" s="41"/>
      <c r="C38" s="51"/>
      <c r="D38" s="40"/>
      <c r="E38" s="40"/>
      <c r="F38" s="40"/>
      <c r="G38" s="40"/>
      <c r="H38" s="42"/>
      <c r="I38" s="42"/>
      <c r="J38" s="76" t="str">
        <f t="shared" si="0"/>
        <v/>
      </c>
      <c r="K38" s="40"/>
    </row>
    <row r="39" spans="1:11" x14ac:dyDescent="0.25">
      <c r="A39" s="40"/>
      <c r="B39" s="41"/>
      <c r="C39" s="51"/>
      <c r="D39" s="40"/>
      <c r="E39" s="40"/>
      <c r="F39" s="40"/>
      <c r="G39" s="40"/>
      <c r="H39" s="42"/>
      <c r="I39" s="42"/>
      <c r="J39" s="76" t="str">
        <f t="shared" si="0"/>
        <v/>
      </c>
      <c r="K39" s="40"/>
    </row>
    <row r="40" spans="1:11" x14ac:dyDescent="0.25">
      <c r="A40" s="40"/>
      <c r="B40" s="41"/>
      <c r="C40" s="51"/>
      <c r="D40" s="40"/>
      <c r="E40" s="40"/>
      <c r="F40" s="40"/>
      <c r="G40" s="40"/>
      <c r="H40" s="42"/>
      <c r="I40" s="42"/>
      <c r="J40" s="76" t="str">
        <f t="shared" si="0"/>
        <v/>
      </c>
      <c r="K40" s="40"/>
    </row>
    <row r="41" spans="1:11" x14ac:dyDescent="0.25">
      <c r="A41" s="40"/>
      <c r="B41" s="41"/>
      <c r="C41" s="51"/>
      <c r="D41" s="40"/>
      <c r="E41" s="40"/>
      <c r="F41" s="40"/>
      <c r="G41" s="40"/>
      <c r="H41" s="42"/>
      <c r="I41" s="42"/>
      <c r="J41" s="76" t="str">
        <f t="shared" si="0"/>
        <v/>
      </c>
      <c r="K41" s="40"/>
    </row>
    <row r="42" spans="1:11" x14ac:dyDescent="0.25">
      <c r="A42" s="40"/>
      <c r="B42" s="41"/>
      <c r="C42" s="51"/>
      <c r="D42" s="40"/>
      <c r="E42" s="40"/>
      <c r="F42" s="40"/>
      <c r="G42" s="40"/>
      <c r="H42" s="42"/>
      <c r="I42" s="42"/>
      <c r="J42" s="76" t="str">
        <f t="shared" si="0"/>
        <v/>
      </c>
      <c r="K42" s="40"/>
    </row>
    <row r="43" spans="1:11" x14ac:dyDescent="0.25">
      <c r="A43" s="40"/>
      <c r="B43" s="41"/>
      <c r="C43" s="51"/>
      <c r="D43" s="40"/>
      <c r="E43" s="40"/>
      <c r="F43" s="40"/>
      <c r="G43" s="40"/>
      <c r="H43" s="42"/>
      <c r="I43" s="42"/>
      <c r="J43" s="76" t="str">
        <f t="shared" si="0"/>
        <v/>
      </c>
      <c r="K43" s="40"/>
    </row>
    <row r="44" spans="1:11" x14ac:dyDescent="0.25">
      <c r="A44" s="40"/>
      <c r="B44" s="41"/>
      <c r="C44" s="51"/>
      <c r="D44" s="40"/>
      <c r="E44" s="40"/>
      <c r="F44" s="40"/>
      <c r="G44" s="40"/>
      <c r="H44" s="42"/>
      <c r="I44" s="42"/>
      <c r="J44" s="76" t="str">
        <f t="shared" si="0"/>
        <v/>
      </c>
      <c r="K44" s="40"/>
    </row>
    <row r="45" spans="1:11" x14ac:dyDescent="0.25">
      <c r="A45" s="40"/>
      <c r="B45" s="41"/>
      <c r="C45" s="51"/>
      <c r="D45" s="40"/>
      <c r="E45" s="40"/>
      <c r="F45" s="40"/>
      <c r="G45" s="40"/>
      <c r="H45" s="42"/>
      <c r="I45" s="42"/>
      <c r="J45" s="76" t="str">
        <f t="shared" si="0"/>
        <v/>
      </c>
      <c r="K45" s="40"/>
    </row>
    <row r="46" spans="1:11" x14ac:dyDescent="0.25">
      <c r="A46" s="40"/>
      <c r="B46" s="41"/>
      <c r="C46" s="51"/>
      <c r="D46" s="40"/>
      <c r="E46" s="40"/>
      <c r="F46" s="40"/>
      <c r="G46" s="40"/>
      <c r="H46" s="42"/>
      <c r="I46" s="42"/>
      <c r="J46" s="76" t="str">
        <f t="shared" si="0"/>
        <v/>
      </c>
      <c r="K46" s="40"/>
    </row>
    <row r="47" spans="1:11" x14ac:dyDescent="0.25">
      <c r="A47" s="40"/>
      <c r="B47" s="41"/>
      <c r="C47" s="51"/>
      <c r="D47" s="40"/>
      <c r="E47" s="40"/>
      <c r="F47" s="40"/>
      <c r="G47" s="40"/>
      <c r="H47" s="42"/>
      <c r="I47" s="42"/>
      <c r="J47" s="76" t="str">
        <f t="shared" si="0"/>
        <v/>
      </c>
      <c r="K47" s="40"/>
    </row>
    <row r="48" spans="1:11" x14ac:dyDescent="0.25">
      <c r="A48" s="40"/>
      <c r="B48" s="41"/>
      <c r="C48" s="51"/>
      <c r="D48" s="40"/>
      <c r="E48" s="40"/>
      <c r="F48" s="40"/>
      <c r="G48" s="40"/>
      <c r="H48" s="42"/>
      <c r="I48" s="42"/>
      <c r="J48" s="76" t="str">
        <f t="shared" si="0"/>
        <v/>
      </c>
      <c r="K48" s="40"/>
    </row>
    <row r="49" spans="1:11" x14ac:dyDescent="0.25">
      <c r="A49" s="40"/>
      <c r="B49" s="41"/>
      <c r="C49" s="51"/>
      <c r="D49" s="40"/>
      <c r="E49" s="40"/>
      <c r="F49" s="40"/>
      <c r="G49" s="40"/>
      <c r="H49" s="42"/>
      <c r="I49" s="42"/>
      <c r="J49" s="76" t="str">
        <f t="shared" si="0"/>
        <v/>
      </c>
      <c r="K49" s="40"/>
    </row>
    <row r="50" spans="1:11" x14ac:dyDescent="0.25">
      <c r="A50" s="40"/>
      <c r="B50" s="41"/>
      <c r="C50" s="51"/>
      <c r="D50" s="40"/>
      <c r="E50" s="40"/>
      <c r="F50" s="40"/>
      <c r="G50" s="40"/>
      <c r="H50" s="42"/>
      <c r="I50" s="42"/>
      <c r="J50" s="76" t="str">
        <f t="shared" si="0"/>
        <v/>
      </c>
      <c r="K50" s="40"/>
    </row>
    <row r="51" spans="1:11" x14ac:dyDescent="0.25">
      <c r="A51" s="40"/>
      <c r="B51" s="41"/>
      <c r="C51" s="51"/>
      <c r="D51" s="40"/>
      <c r="E51" s="40"/>
      <c r="F51" s="40"/>
      <c r="G51" s="40"/>
      <c r="H51" s="42"/>
      <c r="I51" s="42"/>
      <c r="J51" s="76" t="str">
        <f t="shared" si="0"/>
        <v/>
      </c>
      <c r="K51" s="40"/>
    </row>
    <row r="52" spans="1:11" x14ac:dyDescent="0.25">
      <c r="A52" s="40"/>
      <c r="B52" s="41"/>
      <c r="C52" s="51"/>
      <c r="D52" s="40"/>
      <c r="E52" s="40"/>
      <c r="F52" s="40"/>
      <c r="G52" s="40"/>
      <c r="H52" s="42"/>
      <c r="I52" s="42"/>
      <c r="J52" s="76" t="str">
        <f t="shared" si="0"/>
        <v/>
      </c>
      <c r="K52" s="40"/>
    </row>
    <row r="53" spans="1:11" x14ac:dyDescent="0.25">
      <c r="A53" s="40"/>
      <c r="B53" s="41"/>
      <c r="C53" s="51"/>
      <c r="D53" s="40"/>
      <c r="E53" s="40"/>
      <c r="F53" s="40"/>
      <c r="G53" s="40"/>
      <c r="H53" s="42"/>
      <c r="I53" s="42"/>
      <c r="J53" s="76" t="str">
        <f t="shared" si="0"/>
        <v/>
      </c>
      <c r="K53" s="40"/>
    </row>
    <row r="54" spans="1:11" x14ac:dyDescent="0.25">
      <c r="A54" s="40"/>
      <c r="B54" s="41"/>
      <c r="C54" s="51"/>
      <c r="D54" s="40"/>
      <c r="E54" s="40"/>
      <c r="F54" s="40"/>
      <c r="G54" s="40"/>
      <c r="H54" s="42"/>
      <c r="I54" s="42"/>
      <c r="J54" s="76" t="str">
        <f t="shared" si="0"/>
        <v/>
      </c>
      <c r="K54" s="40"/>
    </row>
    <row r="55" spans="1:11" x14ac:dyDescent="0.25">
      <c r="A55" s="40"/>
      <c r="B55" s="41"/>
      <c r="C55" s="51"/>
      <c r="D55" s="40"/>
      <c r="E55" s="40"/>
      <c r="F55" s="40"/>
      <c r="G55" s="40"/>
      <c r="H55" s="42"/>
      <c r="I55" s="42"/>
      <c r="J55" s="76" t="str">
        <f t="shared" si="0"/>
        <v/>
      </c>
      <c r="K55" s="40"/>
    </row>
    <row r="56" spans="1:11" x14ac:dyDescent="0.25">
      <c r="A56" s="40"/>
      <c r="B56" s="41"/>
      <c r="C56" s="51"/>
      <c r="D56" s="40"/>
      <c r="E56" s="40"/>
      <c r="F56" s="40"/>
      <c r="G56" s="40"/>
      <c r="H56" s="42"/>
      <c r="I56" s="42"/>
      <c r="J56" s="76" t="str">
        <f t="shared" si="0"/>
        <v/>
      </c>
      <c r="K56" s="40"/>
    </row>
    <row r="57" spans="1:11" x14ac:dyDescent="0.25">
      <c r="A57" s="40"/>
      <c r="B57" s="41"/>
      <c r="C57" s="51"/>
      <c r="D57" s="40"/>
      <c r="E57" s="40"/>
      <c r="F57" s="40"/>
      <c r="G57" s="40"/>
      <c r="H57" s="42"/>
      <c r="I57" s="42"/>
      <c r="J57" s="76" t="str">
        <f t="shared" si="0"/>
        <v/>
      </c>
      <c r="K57" s="40"/>
    </row>
    <row r="58" spans="1:11" x14ac:dyDescent="0.25">
      <c r="A58" s="40"/>
      <c r="B58" s="41"/>
      <c r="C58" s="51"/>
      <c r="D58" s="40"/>
      <c r="E58" s="40"/>
      <c r="F58" s="40"/>
      <c r="G58" s="40"/>
      <c r="H58" s="42"/>
      <c r="I58" s="42"/>
      <c r="J58" s="76" t="str">
        <f t="shared" si="0"/>
        <v/>
      </c>
      <c r="K58" s="40"/>
    </row>
    <row r="59" spans="1:11" x14ac:dyDescent="0.25">
      <c r="A59" s="40"/>
      <c r="B59" s="41"/>
      <c r="C59" s="51"/>
      <c r="D59" s="40"/>
      <c r="E59" s="40"/>
      <c r="F59" s="40"/>
      <c r="G59" s="40"/>
      <c r="H59" s="42"/>
      <c r="I59" s="42"/>
      <c r="J59" s="76" t="str">
        <f t="shared" si="0"/>
        <v/>
      </c>
      <c r="K59" s="40"/>
    </row>
    <row r="60" spans="1:11" x14ac:dyDescent="0.25">
      <c r="A60" s="40"/>
      <c r="B60" s="41"/>
      <c r="C60" s="51"/>
      <c r="D60" s="40"/>
      <c r="E60" s="40"/>
      <c r="F60" s="40"/>
      <c r="G60" s="40"/>
      <c r="H60" s="42"/>
      <c r="I60" s="42"/>
      <c r="J60" s="76" t="str">
        <f t="shared" si="0"/>
        <v/>
      </c>
      <c r="K60" s="40"/>
    </row>
    <row r="61" spans="1:11" x14ac:dyDescent="0.25">
      <c r="A61" s="40"/>
      <c r="B61" s="41"/>
      <c r="C61" s="51"/>
      <c r="D61" s="40"/>
      <c r="E61" s="40"/>
      <c r="F61" s="40"/>
      <c r="G61" s="40"/>
      <c r="H61" s="42"/>
      <c r="I61" s="42"/>
      <c r="J61" s="76" t="str">
        <f t="shared" si="0"/>
        <v/>
      </c>
      <c r="K61" s="40"/>
    </row>
    <row r="62" spans="1:11" x14ac:dyDescent="0.25">
      <c r="A62" s="40"/>
      <c r="B62" s="41"/>
      <c r="C62" s="51"/>
      <c r="D62" s="40"/>
      <c r="E62" s="40"/>
      <c r="F62" s="40"/>
      <c r="G62" s="40"/>
      <c r="H62" s="42"/>
      <c r="I62" s="42"/>
      <c r="J62" s="76" t="str">
        <f t="shared" si="0"/>
        <v/>
      </c>
      <c r="K62" s="40"/>
    </row>
    <row r="63" spans="1:11" x14ac:dyDescent="0.25">
      <c r="A63" s="40"/>
      <c r="B63" s="41"/>
      <c r="C63" s="51"/>
      <c r="D63" s="40"/>
      <c r="E63" s="40"/>
      <c r="F63" s="40"/>
      <c r="G63" s="40"/>
      <c r="H63" s="42"/>
      <c r="I63" s="42"/>
      <c r="J63" s="76" t="str">
        <f t="shared" si="0"/>
        <v/>
      </c>
      <c r="K63" s="40"/>
    </row>
    <row r="64" spans="1:11" x14ac:dyDescent="0.25">
      <c r="A64" s="40"/>
      <c r="B64" s="41"/>
      <c r="C64" s="51"/>
      <c r="D64" s="40"/>
      <c r="E64" s="40"/>
      <c r="F64" s="40"/>
      <c r="G64" s="40"/>
      <c r="H64" s="42"/>
      <c r="I64" s="42"/>
      <c r="J64" s="76" t="str">
        <f t="shared" si="0"/>
        <v/>
      </c>
      <c r="K64" s="40"/>
    </row>
    <row r="65" spans="1:11" x14ac:dyDescent="0.25">
      <c r="A65" s="40"/>
      <c r="B65" s="41"/>
      <c r="C65" s="51"/>
      <c r="D65" s="40"/>
      <c r="E65" s="40"/>
      <c r="F65" s="40"/>
      <c r="G65" s="40"/>
      <c r="H65" s="42"/>
      <c r="I65" s="42"/>
      <c r="J65" s="76" t="str">
        <f t="shared" si="0"/>
        <v/>
      </c>
      <c r="K65" s="40"/>
    </row>
    <row r="66" spans="1:11" x14ac:dyDescent="0.25">
      <c r="A66" s="40"/>
      <c r="B66" s="41"/>
      <c r="C66" s="51"/>
      <c r="D66" s="40"/>
      <c r="E66" s="40"/>
      <c r="F66" s="40"/>
      <c r="G66" s="40"/>
      <c r="H66" s="42"/>
      <c r="I66" s="42"/>
      <c r="J66" s="76" t="str">
        <f t="shared" ref="J66:J129" si="1">IF(A66="","",H66+I66)</f>
        <v/>
      </c>
      <c r="K66" s="40"/>
    </row>
    <row r="67" spans="1:11" x14ac:dyDescent="0.25">
      <c r="A67" s="40"/>
      <c r="B67" s="41"/>
      <c r="C67" s="51"/>
      <c r="D67" s="40"/>
      <c r="E67" s="40"/>
      <c r="F67" s="40"/>
      <c r="G67" s="40"/>
      <c r="H67" s="42"/>
      <c r="I67" s="42"/>
      <c r="J67" s="76" t="str">
        <f t="shared" si="1"/>
        <v/>
      </c>
      <c r="K67" s="40"/>
    </row>
    <row r="68" spans="1:11" x14ac:dyDescent="0.25">
      <c r="A68" s="40"/>
      <c r="B68" s="41"/>
      <c r="C68" s="51"/>
      <c r="D68" s="40"/>
      <c r="E68" s="40"/>
      <c r="F68" s="40"/>
      <c r="G68" s="40"/>
      <c r="H68" s="42"/>
      <c r="I68" s="42"/>
      <c r="J68" s="76" t="str">
        <f t="shared" si="1"/>
        <v/>
      </c>
      <c r="K68" s="40"/>
    </row>
    <row r="69" spans="1:11" x14ac:dyDescent="0.25">
      <c r="A69" s="40"/>
      <c r="B69" s="41"/>
      <c r="C69" s="51"/>
      <c r="D69" s="40"/>
      <c r="E69" s="40"/>
      <c r="F69" s="40"/>
      <c r="G69" s="40"/>
      <c r="H69" s="42"/>
      <c r="I69" s="42"/>
      <c r="J69" s="76" t="str">
        <f t="shared" si="1"/>
        <v/>
      </c>
      <c r="K69" s="40"/>
    </row>
    <row r="70" spans="1:11" x14ac:dyDescent="0.25">
      <c r="A70" s="40"/>
      <c r="B70" s="41"/>
      <c r="C70" s="51"/>
      <c r="D70" s="40"/>
      <c r="E70" s="40"/>
      <c r="F70" s="40"/>
      <c r="G70" s="40"/>
      <c r="H70" s="42"/>
      <c r="I70" s="42"/>
      <c r="J70" s="76" t="str">
        <f t="shared" si="1"/>
        <v/>
      </c>
      <c r="K70" s="40"/>
    </row>
    <row r="71" spans="1:11" x14ac:dyDescent="0.25">
      <c r="A71" s="40"/>
      <c r="B71" s="41"/>
      <c r="C71" s="51"/>
      <c r="D71" s="40"/>
      <c r="E71" s="40"/>
      <c r="F71" s="40"/>
      <c r="G71" s="40"/>
      <c r="H71" s="42"/>
      <c r="I71" s="42"/>
      <c r="J71" s="76" t="str">
        <f t="shared" si="1"/>
        <v/>
      </c>
      <c r="K71" s="40"/>
    </row>
    <row r="72" spans="1:11" x14ac:dyDescent="0.25">
      <c r="A72" s="40"/>
      <c r="B72" s="41"/>
      <c r="C72" s="51"/>
      <c r="D72" s="40"/>
      <c r="E72" s="40"/>
      <c r="F72" s="40"/>
      <c r="G72" s="40"/>
      <c r="H72" s="42"/>
      <c r="I72" s="42"/>
      <c r="J72" s="76" t="str">
        <f t="shared" si="1"/>
        <v/>
      </c>
      <c r="K72" s="40"/>
    </row>
    <row r="73" spans="1:11" x14ac:dyDescent="0.25">
      <c r="A73" s="40"/>
      <c r="B73" s="41"/>
      <c r="C73" s="51"/>
      <c r="D73" s="40"/>
      <c r="E73" s="40"/>
      <c r="F73" s="40"/>
      <c r="G73" s="40"/>
      <c r="H73" s="42"/>
      <c r="I73" s="42"/>
      <c r="J73" s="76" t="str">
        <f t="shared" si="1"/>
        <v/>
      </c>
      <c r="K73" s="40"/>
    </row>
    <row r="74" spans="1:11" x14ac:dyDescent="0.25">
      <c r="A74" s="40"/>
      <c r="B74" s="41"/>
      <c r="C74" s="51"/>
      <c r="D74" s="40"/>
      <c r="E74" s="40"/>
      <c r="F74" s="40"/>
      <c r="G74" s="40"/>
      <c r="H74" s="42"/>
      <c r="I74" s="42"/>
      <c r="J74" s="76" t="str">
        <f t="shared" si="1"/>
        <v/>
      </c>
      <c r="K74" s="40"/>
    </row>
    <row r="75" spans="1:11" x14ac:dyDescent="0.25">
      <c r="A75" s="40"/>
      <c r="B75" s="41"/>
      <c r="C75" s="51"/>
      <c r="D75" s="40"/>
      <c r="E75" s="40"/>
      <c r="F75" s="40"/>
      <c r="G75" s="40"/>
      <c r="H75" s="42"/>
      <c r="I75" s="42"/>
      <c r="J75" s="76" t="str">
        <f t="shared" si="1"/>
        <v/>
      </c>
      <c r="K75" s="40"/>
    </row>
    <row r="76" spans="1:11" x14ac:dyDescent="0.25">
      <c r="A76" s="40"/>
      <c r="B76" s="41"/>
      <c r="C76" s="51"/>
      <c r="D76" s="40"/>
      <c r="E76" s="40"/>
      <c r="F76" s="40"/>
      <c r="G76" s="40"/>
      <c r="H76" s="42"/>
      <c r="I76" s="42"/>
      <c r="J76" s="76" t="str">
        <f t="shared" si="1"/>
        <v/>
      </c>
      <c r="K76" s="40"/>
    </row>
    <row r="77" spans="1:11" x14ac:dyDescent="0.25">
      <c r="A77" s="40"/>
      <c r="B77" s="41"/>
      <c r="C77" s="51"/>
      <c r="D77" s="40"/>
      <c r="E77" s="40"/>
      <c r="F77" s="40"/>
      <c r="G77" s="40"/>
      <c r="H77" s="42"/>
      <c r="I77" s="42"/>
      <c r="J77" s="76" t="str">
        <f t="shared" si="1"/>
        <v/>
      </c>
      <c r="K77" s="40"/>
    </row>
    <row r="78" spans="1:11" x14ac:dyDescent="0.25">
      <c r="A78" s="40"/>
      <c r="B78" s="41"/>
      <c r="C78" s="51"/>
      <c r="D78" s="40"/>
      <c r="E78" s="40"/>
      <c r="F78" s="40"/>
      <c r="G78" s="40"/>
      <c r="H78" s="42"/>
      <c r="I78" s="42"/>
      <c r="J78" s="76" t="str">
        <f t="shared" si="1"/>
        <v/>
      </c>
      <c r="K78" s="40"/>
    </row>
    <row r="79" spans="1:11" x14ac:dyDescent="0.25">
      <c r="A79" s="40"/>
      <c r="B79" s="41"/>
      <c r="C79" s="51"/>
      <c r="D79" s="40"/>
      <c r="E79" s="40"/>
      <c r="F79" s="40"/>
      <c r="G79" s="40"/>
      <c r="H79" s="42"/>
      <c r="I79" s="42"/>
      <c r="J79" s="76" t="str">
        <f t="shared" si="1"/>
        <v/>
      </c>
      <c r="K79" s="40"/>
    </row>
    <row r="80" spans="1:11" x14ac:dyDescent="0.25">
      <c r="A80" s="40"/>
      <c r="B80" s="41"/>
      <c r="C80" s="51"/>
      <c r="D80" s="40"/>
      <c r="E80" s="40"/>
      <c r="F80" s="40"/>
      <c r="G80" s="40"/>
      <c r="H80" s="42"/>
      <c r="I80" s="42"/>
      <c r="J80" s="76" t="str">
        <f t="shared" si="1"/>
        <v/>
      </c>
      <c r="K80" s="40"/>
    </row>
    <row r="81" spans="1:11" x14ac:dyDescent="0.25">
      <c r="A81" s="40"/>
      <c r="B81" s="41"/>
      <c r="C81" s="51"/>
      <c r="D81" s="40"/>
      <c r="E81" s="40"/>
      <c r="F81" s="40"/>
      <c r="G81" s="40"/>
      <c r="H81" s="42"/>
      <c r="I81" s="42"/>
      <c r="J81" s="76" t="str">
        <f t="shared" si="1"/>
        <v/>
      </c>
      <c r="K81" s="40"/>
    </row>
    <row r="82" spans="1:11" x14ac:dyDescent="0.25">
      <c r="A82" s="40"/>
      <c r="B82" s="41"/>
      <c r="C82" s="51"/>
      <c r="D82" s="40"/>
      <c r="E82" s="40"/>
      <c r="F82" s="40"/>
      <c r="G82" s="40"/>
      <c r="H82" s="42"/>
      <c r="I82" s="42"/>
      <c r="J82" s="76" t="str">
        <f t="shared" si="1"/>
        <v/>
      </c>
      <c r="K82" s="40"/>
    </row>
    <row r="83" spans="1:11" x14ac:dyDescent="0.25">
      <c r="A83" s="40"/>
      <c r="B83" s="41"/>
      <c r="C83" s="51"/>
      <c r="D83" s="40"/>
      <c r="E83" s="40"/>
      <c r="F83" s="40"/>
      <c r="G83" s="40"/>
      <c r="H83" s="42"/>
      <c r="I83" s="42"/>
      <c r="J83" s="76" t="str">
        <f t="shared" si="1"/>
        <v/>
      </c>
      <c r="K83" s="40"/>
    </row>
    <row r="84" spans="1:11" x14ac:dyDescent="0.25">
      <c r="A84" s="40"/>
      <c r="B84" s="41"/>
      <c r="C84" s="51"/>
      <c r="D84" s="40"/>
      <c r="E84" s="40"/>
      <c r="F84" s="40"/>
      <c r="G84" s="40"/>
      <c r="H84" s="42"/>
      <c r="I84" s="42"/>
      <c r="J84" s="76" t="str">
        <f t="shared" si="1"/>
        <v/>
      </c>
      <c r="K84" s="40"/>
    </row>
    <row r="85" spans="1:11" x14ac:dyDescent="0.25">
      <c r="A85" s="40"/>
      <c r="B85" s="41"/>
      <c r="C85" s="51"/>
      <c r="D85" s="40"/>
      <c r="E85" s="40"/>
      <c r="F85" s="40"/>
      <c r="G85" s="40"/>
      <c r="H85" s="42"/>
      <c r="I85" s="42"/>
      <c r="J85" s="76" t="str">
        <f t="shared" si="1"/>
        <v/>
      </c>
      <c r="K85" s="40"/>
    </row>
    <row r="86" spans="1:11" x14ac:dyDescent="0.25">
      <c r="A86" s="40"/>
      <c r="B86" s="41"/>
      <c r="C86" s="51"/>
      <c r="D86" s="40"/>
      <c r="E86" s="40"/>
      <c r="F86" s="40"/>
      <c r="G86" s="40"/>
      <c r="H86" s="42"/>
      <c r="I86" s="42"/>
      <c r="J86" s="76" t="str">
        <f t="shared" si="1"/>
        <v/>
      </c>
      <c r="K86" s="40"/>
    </row>
    <row r="87" spans="1:11" x14ac:dyDescent="0.25">
      <c r="A87" s="40"/>
      <c r="B87" s="41"/>
      <c r="C87" s="51"/>
      <c r="D87" s="40"/>
      <c r="E87" s="40"/>
      <c r="F87" s="40"/>
      <c r="G87" s="40"/>
      <c r="H87" s="42"/>
      <c r="I87" s="42"/>
      <c r="J87" s="76" t="str">
        <f t="shared" si="1"/>
        <v/>
      </c>
      <c r="K87" s="40"/>
    </row>
    <row r="88" spans="1:11" x14ac:dyDescent="0.25">
      <c r="A88" s="40"/>
      <c r="B88" s="41"/>
      <c r="C88" s="51"/>
      <c r="D88" s="40"/>
      <c r="E88" s="40"/>
      <c r="F88" s="40"/>
      <c r="G88" s="40"/>
      <c r="H88" s="42"/>
      <c r="I88" s="42"/>
      <c r="J88" s="76" t="str">
        <f t="shared" si="1"/>
        <v/>
      </c>
      <c r="K88" s="40"/>
    </row>
    <row r="89" spans="1:11" x14ac:dyDescent="0.25">
      <c r="A89" s="40"/>
      <c r="B89" s="41"/>
      <c r="C89" s="51"/>
      <c r="D89" s="40"/>
      <c r="E89" s="40"/>
      <c r="F89" s="40"/>
      <c r="G89" s="40"/>
      <c r="H89" s="42"/>
      <c r="I89" s="42"/>
      <c r="J89" s="76" t="str">
        <f t="shared" si="1"/>
        <v/>
      </c>
      <c r="K89" s="40"/>
    </row>
    <row r="90" spans="1:11" x14ac:dyDescent="0.25">
      <c r="A90" s="40"/>
      <c r="B90" s="41"/>
      <c r="C90" s="51"/>
      <c r="D90" s="40"/>
      <c r="E90" s="40"/>
      <c r="F90" s="40"/>
      <c r="G90" s="40"/>
      <c r="H90" s="42"/>
      <c r="I90" s="42"/>
      <c r="J90" s="76" t="str">
        <f t="shared" si="1"/>
        <v/>
      </c>
      <c r="K90" s="40"/>
    </row>
    <row r="91" spans="1:11" x14ac:dyDescent="0.25">
      <c r="A91" s="40"/>
      <c r="B91" s="41"/>
      <c r="C91" s="51"/>
      <c r="D91" s="40"/>
      <c r="E91" s="40"/>
      <c r="F91" s="40"/>
      <c r="G91" s="40"/>
      <c r="H91" s="42"/>
      <c r="I91" s="42"/>
      <c r="J91" s="76" t="str">
        <f t="shared" si="1"/>
        <v/>
      </c>
      <c r="K91" s="40"/>
    </row>
    <row r="92" spans="1:11" x14ac:dyDescent="0.25">
      <c r="A92" s="40"/>
      <c r="B92" s="41"/>
      <c r="C92" s="51"/>
      <c r="D92" s="40"/>
      <c r="E92" s="40"/>
      <c r="F92" s="40"/>
      <c r="G92" s="40"/>
      <c r="H92" s="42"/>
      <c r="I92" s="42"/>
      <c r="J92" s="76" t="str">
        <f t="shared" si="1"/>
        <v/>
      </c>
      <c r="K92" s="40"/>
    </row>
    <row r="93" spans="1:11" x14ac:dyDescent="0.25">
      <c r="A93" s="40"/>
      <c r="B93" s="41"/>
      <c r="C93" s="51"/>
      <c r="D93" s="40"/>
      <c r="E93" s="40"/>
      <c r="F93" s="40"/>
      <c r="G93" s="40"/>
      <c r="H93" s="42"/>
      <c r="I93" s="42"/>
      <c r="J93" s="76" t="str">
        <f t="shared" si="1"/>
        <v/>
      </c>
      <c r="K93" s="40"/>
    </row>
    <row r="94" spans="1:11" x14ac:dyDescent="0.25">
      <c r="A94" s="40"/>
      <c r="B94" s="41"/>
      <c r="C94" s="51"/>
      <c r="D94" s="40"/>
      <c r="E94" s="40"/>
      <c r="F94" s="40"/>
      <c r="G94" s="40"/>
      <c r="H94" s="42"/>
      <c r="I94" s="42"/>
      <c r="J94" s="76" t="str">
        <f t="shared" si="1"/>
        <v/>
      </c>
      <c r="K94" s="40"/>
    </row>
    <row r="95" spans="1:11" x14ac:dyDescent="0.25">
      <c r="A95" s="40"/>
      <c r="B95" s="41"/>
      <c r="C95" s="51"/>
      <c r="D95" s="40"/>
      <c r="E95" s="40"/>
      <c r="F95" s="40"/>
      <c r="G95" s="40"/>
      <c r="H95" s="42"/>
      <c r="I95" s="42"/>
      <c r="J95" s="76" t="str">
        <f t="shared" si="1"/>
        <v/>
      </c>
      <c r="K95" s="40"/>
    </row>
    <row r="96" spans="1:11" x14ac:dyDescent="0.25">
      <c r="A96" s="40"/>
      <c r="B96" s="41"/>
      <c r="C96" s="51"/>
      <c r="D96" s="40"/>
      <c r="E96" s="40"/>
      <c r="F96" s="40"/>
      <c r="G96" s="40"/>
      <c r="H96" s="42"/>
      <c r="I96" s="42"/>
      <c r="J96" s="76" t="str">
        <f t="shared" si="1"/>
        <v/>
      </c>
      <c r="K96" s="40"/>
    </row>
    <row r="97" spans="1:11" x14ac:dyDescent="0.25">
      <c r="A97" s="40"/>
      <c r="B97" s="41"/>
      <c r="C97" s="51"/>
      <c r="D97" s="40"/>
      <c r="E97" s="40"/>
      <c r="F97" s="40"/>
      <c r="G97" s="40"/>
      <c r="H97" s="42"/>
      <c r="I97" s="42"/>
      <c r="J97" s="76" t="str">
        <f t="shared" si="1"/>
        <v/>
      </c>
      <c r="K97" s="40"/>
    </row>
    <row r="98" spans="1:11" x14ac:dyDescent="0.25">
      <c r="A98" s="40"/>
      <c r="B98" s="41"/>
      <c r="C98" s="51"/>
      <c r="D98" s="40"/>
      <c r="E98" s="40"/>
      <c r="F98" s="40"/>
      <c r="G98" s="40"/>
      <c r="H98" s="42"/>
      <c r="I98" s="42"/>
      <c r="J98" s="76" t="str">
        <f t="shared" si="1"/>
        <v/>
      </c>
      <c r="K98" s="40"/>
    </row>
    <row r="99" spans="1:11" x14ac:dyDescent="0.25">
      <c r="A99" s="40"/>
      <c r="B99" s="41"/>
      <c r="C99" s="51"/>
      <c r="D99" s="40"/>
      <c r="E99" s="40"/>
      <c r="F99" s="40"/>
      <c r="G99" s="40"/>
      <c r="H99" s="42"/>
      <c r="I99" s="42"/>
      <c r="J99" s="76" t="str">
        <f t="shared" si="1"/>
        <v/>
      </c>
      <c r="K99" s="40"/>
    </row>
    <row r="100" spans="1:11" x14ac:dyDescent="0.25">
      <c r="A100" s="40"/>
      <c r="B100" s="41"/>
      <c r="C100" s="51"/>
      <c r="D100" s="40"/>
      <c r="E100" s="40"/>
      <c r="F100" s="40"/>
      <c r="G100" s="40"/>
      <c r="H100" s="42"/>
      <c r="I100" s="42"/>
      <c r="J100" s="76" t="str">
        <f t="shared" si="1"/>
        <v/>
      </c>
      <c r="K100" s="40"/>
    </row>
    <row r="101" spans="1:11" x14ac:dyDescent="0.25">
      <c r="A101" s="40"/>
      <c r="B101" s="41"/>
      <c r="C101" s="51"/>
      <c r="D101" s="40"/>
      <c r="E101" s="40"/>
      <c r="F101" s="40"/>
      <c r="G101" s="40"/>
      <c r="H101" s="42"/>
      <c r="I101" s="42"/>
      <c r="J101" s="76" t="str">
        <f t="shared" si="1"/>
        <v/>
      </c>
      <c r="K101" s="40"/>
    </row>
    <row r="102" spans="1:11" x14ac:dyDescent="0.25">
      <c r="A102" s="40"/>
      <c r="B102" s="41"/>
      <c r="C102" s="51"/>
      <c r="D102" s="40"/>
      <c r="E102" s="40"/>
      <c r="F102" s="40"/>
      <c r="G102" s="40"/>
      <c r="H102" s="42"/>
      <c r="I102" s="42"/>
      <c r="J102" s="76" t="str">
        <f t="shared" si="1"/>
        <v/>
      </c>
      <c r="K102" s="40"/>
    </row>
    <row r="103" spans="1:11" x14ac:dyDescent="0.25">
      <c r="A103" s="40"/>
      <c r="B103" s="41"/>
      <c r="C103" s="51"/>
      <c r="D103" s="40"/>
      <c r="E103" s="40"/>
      <c r="F103" s="40"/>
      <c r="G103" s="40"/>
      <c r="H103" s="42"/>
      <c r="I103" s="42"/>
      <c r="J103" s="76" t="str">
        <f t="shared" si="1"/>
        <v/>
      </c>
      <c r="K103" s="40"/>
    </row>
    <row r="104" spans="1:11" x14ac:dyDescent="0.25">
      <c r="A104" s="40"/>
      <c r="B104" s="41"/>
      <c r="C104" s="51"/>
      <c r="D104" s="40"/>
      <c r="E104" s="40"/>
      <c r="F104" s="40"/>
      <c r="G104" s="40"/>
      <c r="H104" s="42"/>
      <c r="I104" s="42"/>
      <c r="J104" s="76" t="str">
        <f t="shared" si="1"/>
        <v/>
      </c>
      <c r="K104" s="40"/>
    </row>
    <row r="105" spans="1:11" x14ac:dyDescent="0.25">
      <c r="A105" s="40"/>
      <c r="B105" s="41"/>
      <c r="C105" s="51"/>
      <c r="D105" s="40"/>
      <c r="E105" s="40"/>
      <c r="F105" s="40"/>
      <c r="G105" s="40"/>
      <c r="H105" s="42"/>
      <c r="I105" s="42"/>
      <c r="J105" s="76" t="str">
        <f t="shared" si="1"/>
        <v/>
      </c>
      <c r="K105" s="40"/>
    </row>
    <row r="106" spans="1:11" x14ac:dyDescent="0.25">
      <c r="A106" s="40"/>
      <c r="B106" s="41"/>
      <c r="C106" s="51"/>
      <c r="D106" s="40"/>
      <c r="E106" s="40"/>
      <c r="F106" s="40"/>
      <c r="G106" s="40"/>
      <c r="H106" s="42"/>
      <c r="I106" s="42"/>
      <c r="J106" s="76" t="str">
        <f t="shared" si="1"/>
        <v/>
      </c>
      <c r="K106" s="40"/>
    </row>
    <row r="107" spans="1:11" x14ac:dyDescent="0.25">
      <c r="A107" s="40"/>
      <c r="B107" s="41"/>
      <c r="C107" s="51"/>
      <c r="D107" s="40"/>
      <c r="E107" s="40"/>
      <c r="F107" s="40"/>
      <c r="G107" s="40"/>
      <c r="H107" s="42"/>
      <c r="I107" s="42"/>
      <c r="J107" s="76" t="str">
        <f t="shared" si="1"/>
        <v/>
      </c>
      <c r="K107" s="40"/>
    </row>
    <row r="108" spans="1:11" x14ac:dyDescent="0.25">
      <c r="A108" s="40"/>
      <c r="B108" s="41"/>
      <c r="C108" s="51"/>
      <c r="D108" s="40"/>
      <c r="E108" s="40"/>
      <c r="F108" s="40"/>
      <c r="G108" s="40"/>
      <c r="H108" s="42"/>
      <c r="I108" s="42"/>
      <c r="J108" s="76" t="str">
        <f t="shared" si="1"/>
        <v/>
      </c>
      <c r="K108" s="40"/>
    </row>
    <row r="109" spans="1:11" x14ac:dyDescent="0.25">
      <c r="A109" s="40"/>
      <c r="B109" s="41"/>
      <c r="C109" s="51"/>
      <c r="D109" s="40"/>
      <c r="E109" s="40"/>
      <c r="F109" s="40"/>
      <c r="G109" s="40"/>
      <c r="H109" s="42"/>
      <c r="I109" s="42"/>
      <c r="J109" s="76" t="str">
        <f t="shared" si="1"/>
        <v/>
      </c>
      <c r="K109" s="40"/>
    </row>
    <row r="110" spans="1:11" x14ac:dyDescent="0.25">
      <c r="A110" s="40"/>
      <c r="B110" s="41"/>
      <c r="C110" s="51"/>
      <c r="D110" s="40"/>
      <c r="E110" s="40"/>
      <c r="F110" s="40"/>
      <c r="G110" s="40"/>
      <c r="H110" s="42"/>
      <c r="I110" s="42"/>
      <c r="J110" s="76" t="str">
        <f t="shared" si="1"/>
        <v/>
      </c>
      <c r="K110" s="40"/>
    </row>
    <row r="111" spans="1:11" x14ac:dyDescent="0.25">
      <c r="A111" s="40"/>
      <c r="B111" s="41"/>
      <c r="C111" s="51"/>
      <c r="D111" s="40"/>
      <c r="E111" s="40"/>
      <c r="F111" s="40"/>
      <c r="G111" s="40"/>
      <c r="H111" s="42"/>
      <c r="I111" s="42"/>
      <c r="J111" s="76" t="str">
        <f t="shared" si="1"/>
        <v/>
      </c>
      <c r="K111" s="40"/>
    </row>
    <row r="112" spans="1:11" x14ac:dyDescent="0.25">
      <c r="A112" s="40"/>
      <c r="B112" s="41"/>
      <c r="C112" s="51"/>
      <c r="D112" s="40"/>
      <c r="E112" s="40"/>
      <c r="F112" s="40"/>
      <c r="G112" s="40"/>
      <c r="H112" s="42"/>
      <c r="I112" s="42"/>
      <c r="J112" s="76" t="str">
        <f t="shared" si="1"/>
        <v/>
      </c>
      <c r="K112" s="40"/>
    </row>
    <row r="113" spans="1:11" x14ac:dyDescent="0.25">
      <c r="A113" s="40"/>
      <c r="B113" s="41"/>
      <c r="C113" s="51"/>
      <c r="D113" s="40"/>
      <c r="E113" s="40"/>
      <c r="F113" s="40"/>
      <c r="G113" s="40"/>
      <c r="H113" s="42"/>
      <c r="I113" s="42"/>
      <c r="J113" s="76" t="str">
        <f t="shared" si="1"/>
        <v/>
      </c>
      <c r="K113" s="40"/>
    </row>
    <row r="114" spans="1:11" x14ac:dyDescent="0.25">
      <c r="A114" s="40"/>
      <c r="B114" s="41"/>
      <c r="C114" s="51"/>
      <c r="D114" s="40"/>
      <c r="E114" s="40"/>
      <c r="F114" s="40"/>
      <c r="G114" s="40"/>
      <c r="H114" s="42"/>
      <c r="I114" s="42"/>
      <c r="J114" s="76" t="str">
        <f t="shared" si="1"/>
        <v/>
      </c>
      <c r="K114" s="40"/>
    </row>
    <row r="115" spans="1:11" x14ac:dyDescent="0.25">
      <c r="A115" s="40"/>
      <c r="B115" s="41"/>
      <c r="C115" s="51"/>
      <c r="D115" s="40"/>
      <c r="E115" s="40"/>
      <c r="F115" s="40"/>
      <c r="G115" s="40"/>
      <c r="H115" s="42"/>
      <c r="I115" s="42"/>
      <c r="J115" s="76" t="str">
        <f t="shared" si="1"/>
        <v/>
      </c>
      <c r="K115" s="40"/>
    </row>
    <row r="116" spans="1:11" x14ac:dyDescent="0.25">
      <c r="A116" s="40"/>
      <c r="B116" s="41"/>
      <c r="C116" s="51"/>
      <c r="D116" s="40"/>
      <c r="E116" s="40"/>
      <c r="F116" s="40"/>
      <c r="G116" s="40"/>
      <c r="H116" s="42"/>
      <c r="I116" s="42"/>
      <c r="J116" s="76" t="str">
        <f t="shared" si="1"/>
        <v/>
      </c>
      <c r="K116" s="40"/>
    </row>
    <row r="117" spans="1:11" x14ac:dyDescent="0.25">
      <c r="A117" s="40"/>
      <c r="B117" s="41"/>
      <c r="C117" s="51"/>
      <c r="D117" s="40"/>
      <c r="E117" s="40"/>
      <c r="F117" s="40"/>
      <c r="G117" s="40"/>
      <c r="H117" s="42"/>
      <c r="I117" s="42"/>
      <c r="J117" s="76" t="str">
        <f t="shared" si="1"/>
        <v/>
      </c>
      <c r="K117" s="40"/>
    </row>
    <row r="118" spans="1:11" x14ac:dyDescent="0.25">
      <c r="A118" s="40"/>
      <c r="B118" s="41"/>
      <c r="C118" s="51"/>
      <c r="D118" s="40"/>
      <c r="E118" s="40"/>
      <c r="F118" s="40"/>
      <c r="G118" s="40"/>
      <c r="H118" s="42"/>
      <c r="I118" s="42"/>
      <c r="J118" s="76" t="str">
        <f t="shared" si="1"/>
        <v/>
      </c>
      <c r="K118" s="40"/>
    </row>
    <row r="119" spans="1:11" x14ac:dyDescent="0.25">
      <c r="A119" s="40"/>
      <c r="B119" s="41"/>
      <c r="C119" s="51"/>
      <c r="D119" s="40"/>
      <c r="E119" s="40"/>
      <c r="F119" s="40"/>
      <c r="G119" s="40"/>
      <c r="H119" s="42"/>
      <c r="I119" s="42"/>
      <c r="J119" s="76" t="str">
        <f t="shared" si="1"/>
        <v/>
      </c>
      <c r="K119" s="40"/>
    </row>
    <row r="120" spans="1:11" x14ac:dyDescent="0.25">
      <c r="A120" s="40"/>
      <c r="B120" s="41"/>
      <c r="C120" s="51"/>
      <c r="D120" s="40"/>
      <c r="E120" s="40"/>
      <c r="F120" s="40"/>
      <c r="G120" s="40"/>
      <c r="H120" s="42"/>
      <c r="I120" s="42"/>
      <c r="J120" s="76" t="str">
        <f t="shared" si="1"/>
        <v/>
      </c>
      <c r="K120" s="40"/>
    </row>
    <row r="121" spans="1:11" x14ac:dyDescent="0.25">
      <c r="A121" s="40"/>
      <c r="B121" s="41"/>
      <c r="C121" s="51"/>
      <c r="D121" s="40"/>
      <c r="E121" s="40"/>
      <c r="F121" s="40"/>
      <c r="G121" s="40"/>
      <c r="H121" s="42"/>
      <c r="I121" s="42"/>
      <c r="J121" s="76" t="str">
        <f t="shared" si="1"/>
        <v/>
      </c>
      <c r="K121" s="40"/>
    </row>
    <row r="122" spans="1:11" x14ac:dyDescent="0.25">
      <c r="A122" s="40"/>
      <c r="B122" s="41"/>
      <c r="C122" s="51"/>
      <c r="D122" s="40"/>
      <c r="E122" s="40"/>
      <c r="F122" s="40"/>
      <c r="G122" s="40"/>
      <c r="H122" s="42"/>
      <c r="I122" s="42"/>
      <c r="J122" s="76" t="str">
        <f t="shared" si="1"/>
        <v/>
      </c>
      <c r="K122" s="40"/>
    </row>
    <row r="123" spans="1:11" x14ac:dyDescent="0.25">
      <c r="A123" s="40"/>
      <c r="B123" s="41"/>
      <c r="C123" s="51"/>
      <c r="D123" s="40"/>
      <c r="E123" s="40"/>
      <c r="F123" s="40"/>
      <c r="G123" s="40"/>
      <c r="H123" s="42"/>
      <c r="I123" s="42"/>
      <c r="J123" s="76" t="str">
        <f t="shared" si="1"/>
        <v/>
      </c>
      <c r="K123" s="40"/>
    </row>
    <row r="124" spans="1:11" x14ac:dyDescent="0.25">
      <c r="A124" s="40"/>
      <c r="B124" s="41"/>
      <c r="C124" s="51"/>
      <c r="D124" s="40"/>
      <c r="E124" s="40"/>
      <c r="F124" s="40"/>
      <c r="G124" s="40"/>
      <c r="H124" s="42"/>
      <c r="I124" s="42"/>
      <c r="J124" s="76" t="str">
        <f t="shared" si="1"/>
        <v/>
      </c>
      <c r="K124" s="40"/>
    </row>
    <row r="125" spans="1:11" x14ac:dyDescent="0.25">
      <c r="A125" s="40"/>
      <c r="B125" s="41"/>
      <c r="C125" s="51"/>
      <c r="D125" s="40"/>
      <c r="E125" s="40"/>
      <c r="F125" s="40"/>
      <c r="G125" s="40"/>
      <c r="H125" s="42"/>
      <c r="I125" s="42"/>
      <c r="J125" s="76" t="str">
        <f t="shared" si="1"/>
        <v/>
      </c>
      <c r="K125" s="40"/>
    </row>
    <row r="126" spans="1:11" x14ac:dyDescent="0.25">
      <c r="A126" s="40"/>
      <c r="B126" s="41"/>
      <c r="C126" s="51"/>
      <c r="D126" s="40"/>
      <c r="E126" s="40"/>
      <c r="F126" s="40"/>
      <c r="G126" s="40"/>
      <c r="H126" s="42"/>
      <c r="I126" s="42"/>
      <c r="J126" s="76" t="str">
        <f t="shared" si="1"/>
        <v/>
      </c>
      <c r="K126" s="40"/>
    </row>
    <row r="127" spans="1:11" x14ac:dyDescent="0.25">
      <c r="A127" s="40"/>
      <c r="B127" s="41"/>
      <c r="C127" s="51"/>
      <c r="D127" s="40"/>
      <c r="E127" s="40"/>
      <c r="F127" s="40"/>
      <c r="G127" s="40"/>
      <c r="H127" s="42"/>
      <c r="I127" s="42"/>
      <c r="J127" s="76" t="str">
        <f t="shared" si="1"/>
        <v/>
      </c>
      <c r="K127" s="40"/>
    </row>
    <row r="128" spans="1:11" x14ac:dyDescent="0.25">
      <c r="A128" s="40"/>
      <c r="B128" s="41"/>
      <c r="C128" s="51"/>
      <c r="D128" s="40"/>
      <c r="E128" s="40"/>
      <c r="F128" s="40"/>
      <c r="G128" s="40"/>
      <c r="H128" s="42"/>
      <c r="I128" s="42"/>
      <c r="J128" s="76" t="str">
        <f t="shared" si="1"/>
        <v/>
      </c>
      <c r="K128" s="40"/>
    </row>
    <row r="129" spans="1:11" x14ac:dyDescent="0.25">
      <c r="A129" s="40"/>
      <c r="B129" s="41"/>
      <c r="C129" s="51"/>
      <c r="D129" s="40"/>
      <c r="E129" s="40"/>
      <c r="F129" s="40"/>
      <c r="G129" s="40"/>
      <c r="H129" s="42"/>
      <c r="I129" s="42"/>
      <c r="J129" s="76" t="str">
        <f t="shared" si="1"/>
        <v/>
      </c>
      <c r="K129" s="40"/>
    </row>
    <row r="130" spans="1:11" x14ac:dyDescent="0.25">
      <c r="A130" s="40"/>
      <c r="B130" s="41"/>
      <c r="C130" s="51"/>
      <c r="D130" s="40"/>
      <c r="E130" s="40"/>
      <c r="F130" s="40"/>
      <c r="G130" s="40"/>
      <c r="H130" s="42"/>
      <c r="I130" s="42"/>
      <c r="J130" s="76" t="str">
        <f t="shared" ref="J130:J193" si="2">IF(A130="","",H130+I130)</f>
        <v/>
      </c>
      <c r="K130" s="40"/>
    </row>
    <row r="131" spans="1:11" x14ac:dyDescent="0.25">
      <c r="A131" s="40"/>
      <c r="B131" s="41"/>
      <c r="C131" s="51"/>
      <c r="D131" s="40"/>
      <c r="E131" s="40"/>
      <c r="F131" s="40"/>
      <c r="G131" s="40"/>
      <c r="H131" s="42"/>
      <c r="I131" s="42"/>
      <c r="J131" s="76" t="str">
        <f t="shared" si="2"/>
        <v/>
      </c>
      <c r="K131" s="40"/>
    </row>
    <row r="132" spans="1:11" x14ac:dyDescent="0.25">
      <c r="A132" s="40"/>
      <c r="B132" s="41"/>
      <c r="C132" s="51"/>
      <c r="D132" s="40"/>
      <c r="E132" s="40"/>
      <c r="F132" s="40"/>
      <c r="G132" s="40"/>
      <c r="H132" s="42"/>
      <c r="I132" s="42"/>
      <c r="J132" s="76" t="str">
        <f t="shared" si="2"/>
        <v/>
      </c>
      <c r="K132" s="40"/>
    </row>
    <row r="133" spans="1:11" x14ac:dyDescent="0.25">
      <c r="A133" s="40"/>
      <c r="B133" s="41"/>
      <c r="C133" s="51"/>
      <c r="D133" s="40"/>
      <c r="E133" s="40"/>
      <c r="F133" s="40"/>
      <c r="G133" s="40"/>
      <c r="H133" s="42"/>
      <c r="I133" s="42"/>
      <c r="J133" s="76" t="str">
        <f t="shared" si="2"/>
        <v/>
      </c>
      <c r="K133" s="40"/>
    </row>
    <row r="134" spans="1:11" x14ac:dyDescent="0.25">
      <c r="A134" s="40"/>
      <c r="B134" s="41"/>
      <c r="C134" s="51"/>
      <c r="D134" s="40"/>
      <c r="E134" s="40"/>
      <c r="F134" s="40"/>
      <c r="G134" s="40"/>
      <c r="H134" s="42"/>
      <c r="I134" s="42"/>
      <c r="J134" s="76" t="str">
        <f t="shared" si="2"/>
        <v/>
      </c>
      <c r="K134" s="40"/>
    </row>
    <row r="135" spans="1:11" x14ac:dyDescent="0.25">
      <c r="A135" s="40"/>
      <c r="B135" s="41"/>
      <c r="C135" s="51"/>
      <c r="D135" s="40"/>
      <c r="E135" s="40"/>
      <c r="F135" s="40"/>
      <c r="G135" s="40"/>
      <c r="H135" s="42"/>
      <c r="I135" s="42"/>
      <c r="J135" s="76" t="str">
        <f t="shared" si="2"/>
        <v/>
      </c>
      <c r="K135" s="40"/>
    </row>
    <row r="136" spans="1:11" x14ac:dyDescent="0.25">
      <c r="A136" s="40"/>
      <c r="B136" s="41"/>
      <c r="C136" s="51"/>
      <c r="D136" s="40"/>
      <c r="E136" s="40"/>
      <c r="F136" s="40"/>
      <c r="G136" s="40"/>
      <c r="H136" s="42"/>
      <c r="I136" s="42"/>
      <c r="J136" s="76" t="str">
        <f t="shared" si="2"/>
        <v/>
      </c>
      <c r="K136" s="40"/>
    </row>
    <row r="137" spans="1:11" x14ac:dyDescent="0.25">
      <c r="A137" s="40"/>
      <c r="B137" s="41"/>
      <c r="C137" s="51"/>
      <c r="D137" s="40"/>
      <c r="E137" s="40"/>
      <c r="F137" s="40"/>
      <c r="G137" s="40"/>
      <c r="H137" s="42"/>
      <c r="I137" s="42"/>
      <c r="J137" s="76" t="str">
        <f t="shared" si="2"/>
        <v/>
      </c>
      <c r="K137" s="40"/>
    </row>
    <row r="138" spans="1:11" x14ac:dyDescent="0.25">
      <c r="A138" s="40"/>
      <c r="B138" s="41"/>
      <c r="C138" s="51"/>
      <c r="D138" s="40"/>
      <c r="E138" s="40"/>
      <c r="F138" s="40"/>
      <c r="G138" s="40"/>
      <c r="H138" s="42"/>
      <c r="I138" s="42"/>
      <c r="J138" s="76" t="str">
        <f t="shared" si="2"/>
        <v/>
      </c>
      <c r="K138" s="40"/>
    </row>
    <row r="139" spans="1:11" x14ac:dyDescent="0.25">
      <c r="A139" s="40"/>
      <c r="B139" s="41"/>
      <c r="C139" s="51"/>
      <c r="D139" s="40"/>
      <c r="E139" s="40"/>
      <c r="F139" s="40"/>
      <c r="G139" s="40"/>
      <c r="H139" s="42"/>
      <c r="I139" s="42"/>
      <c r="J139" s="76" t="str">
        <f t="shared" si="2"/>
        <v/>
      </c>
      <c r="K139" s="40"/>
    </row>
    <row r="140" spans="1:11" x14ac:dyDescent="0.25">
      <c r="A140" s="40"/>
      <c r="B140" s="41"/>
      <c r="C140" s="51"/>
      <c r="D140" s="40"/>
      <c r="E140" s="40"/>
      <c r="F140" s="40"/>
      <c r="G140" s="40"/>
      <c r="H140" s="42"/>
      <c r="I140" s="42"/>
      <c r="J140" s="76" t="str">
        <f t="shared" si="2"/>
        <v/>
      </c>
      <c r="K140" s="40"/>
    </row>
    <row r="141" spans="1:11" x14ac:dyDescent="0.25">
      <c r="A141" s="40"/>
      <c r="B141" s="41"/>
      <c r="C141" s="51"/>
      <c r="D141" s="40"/>
      <c r="E141" s="40"/>
      <c r="F141" s="40"/>
      <c r="G141" s="40"/>
      <c r="H141" s="42"/>
      <c r="I141" s="42"/>
      <c r="J141" s="76" t="str">
        <f t="shared" si="2"/>
        <v/>
      </c>
      <c r="K141" s="40"/>
    </row>
    <row r="142" spans="1:11" x14ac:dyDescent="0.25">
      <c r="A142" s="40"/>
      <c r="B142" s="41"/>
      <c r="C142" s="51"/>
      <c r="D142" s="40"/>
      <c r="E142" s="40"/>
      <c r="F142" s="40"/>
      <c r="G142" s="40"/>
      <c r="H142" s="42"/>
      <c r="I142" s="42"/>
      <c r="J142" s="76" t="str">
        <f t="shared" si="2"/>
        <v/>
      </c>
      <c r="K142" s="40"/>
    </row>
    <row r="143" spans="1:11" x14ac:dyDescent="0.25">
      <c r="A143" s="40"/>
      <c r="B143" s="41"/>
      <c r="C143" s="51"/>
      <c r="D143" s="40"/>
      <c r="E143" s="40"/>
      <c r="F143" s="40"/>
      <c r="G143" s="40"/>
      <c r="H143" s="42"/>
      <c r="I143" s="42"/>
      <c r="J143" s="76" t="str">
        <f t="shared" si="2"/>
        <v/>
      </c>
      <c r="K143" s="40"/>
    </row>
    <row r="144" spans="1:11" x14ac:dyDescent="0.25">
      <c r="A144" s="40"/>
      <c r="B144" s="41"/>
      <c r="C144" s="51"/>
      <c r="D144" s="40"/>
      <c r="E144" s="40"/>
      <c r="F144" s="40"/>
      <c r="G144" s="40"/>
      <c r="H144" s="42"/>
      <c r="I144" s="42"/>
      <c r="J144" s="76" t="str">
        <f t="shared" si="2"/>
        <v/>
      </c>
      <c r="K144" s="40"/>
    </row>
    <row r="145" spans="1:11" x14ac:dyDescent="0.25">
      <c r="A145" s="40"/>
      <c r="B145" s="41"/>
      <c r="C145" s="51"/>
      <c r="D145" s="40"/>
      <c r="E145" s="40"/>
      <c r="F145" s="40"/>
      <c r="G145" s="40"/>
      <c r="H145" s="42"/>
      <c r="I145" s="42"/>
      <c r="J145" s="76" t="str">
        <f t="shared" si="2"/>
        <v/>
      </c>
      <c r="K145" s="40"/>
    </row>
    <row r="146" spans="1:11" x14ac:dyDescent="0.25">
      <c r="A146" s="40"/>
      <c r="B146" s="41"/>
      <c r="C146" s="51"/>
      <c r="D146" s="40"/>
      <c r="E146" s="40"/>
      <c r="F146" s="40"/>
      <c r="G146" s="40"/>
      <c r="H146" s="42"/>
      <c r="I146" s="42"/>
      <c r="J146" s="76" t="str">
        <f t="shared" si="2"/>
        <v/>
      </c>
      <c r="K146" s="40"/>
    </row>
    <row r="147" spans="1:11" x14ac:dyDescent="0.25">
      <c r="A147" s="40"/>
      <c r="B147" s="41"/>
      <c r="C147" s="51"/>
      <c r="D147" s="40"/>
      <c r="E147" s="40"/>
      <c r="F147" s="40"/>
      <c r="G147" s="40"/>
      <c r="H147" s="42"/>
      <c r="I147" s="42"/>
      <c r="J147" s="76" t="str">
        <f t="shared" si="2"/>
        <v/>
      </c>
      <c r="K147" s="40"/>
    </row>
    <row r="148" spans="1:11" x14ac:dyDescent="0.25">
      <c r="A148" s="40"/>
      <c r="B148" s="41"/>
      <c r="C148" s="51"/>
      <c r="D148" s="40"/>
      <c r="E148" s="40"/>
      <c r="F148" s="40"/>
      <c r="G148" s="40"/>
      <c r="H148" s="42"/>
      <c r="I148" s="42"/>
      <c r="J148" s="76" t="str">
        <f t="shared" si="2"/>
        <v/>
      </c>
      <c r="K148" s="40"/>
    </row>
    <row r="149" spans="1:11" x14ac:dyDescent="0.25">
      <c r="A149" s="40"/>
      <c r="B149" s="41"/>
      <c r="C149" s="51"/>
      <c r="D149" s="40"/>
      <c r="E149" s="40"/>
      <c r="F149" s="40"/>
      <c r="G149" s="40"/>
      <c r="H149" s="42"/>
      <c r="I149" s="42"/>
      <c r="J149" s="76" t="str">
        <f t="shared" si="2"/>
        <v/>
      </c>
      <c r="K149" s="40"/>
    </row>
    <row r="150" spans="1:11" x14ac:dyDescent="0.25">
      <c r="A150" s="40"/>
      <c r="B150" s="41"/>
      <c r="C150" s="51"/>
      <c r="D150" s="40"/>
      <c r="E150" s="40"/>
      <c r="F150" s="40"/>
      <c r="G150" s="40"/>
      <c r="H150" s="42"/>
      <c r="I150" s="42"/>
      <c r="J150" s="76" t="str">
        <f t="shared" si="2"/>
        <v/>
      </c>
      <c r="K150" s="40"/>
    </row>
    <row r="151" spans="1:11" x14ac:dyDescent="0.25">
      <c r="A151" s="40"/>
      <c r="B151" s="41"/>
      <c r="C151" s="51"/>
      <c r="D151" s="40"/>
      <c r="E151" s="40"/>
      <c r="F151" s="40"/>
      <c r="G151" s="40"/>
      <c r="H151" s="42"/>
      <c r="I151" s="42"/>
      <c r="J151" s="76" t="str">
        <f t="shared" si="2"/>
        <v/>
      </c>
      <c r="K151" s="40"/>
    </row>
    <row r="152" spans="1:11" x14ac:dyDescent="0.25">
      <c r="A152" s="40"/>
      <c r="B152" s="41"/>
      <c r="C152" s="51"/>
      <c r="D152" s="40"/>
      <c r="E152" s="40"/>
      <c r="F152" s="40"/>
      <c r="G152" s="40"/>
      <c r="H152" s="42"/>
      <c r="I152" s="42"/>
      <c r="J152" s="76" t="str">
        <f t="shared" si="2"/>
        <v/>
      </c>
      <c r="K152" s="40"/>
    </row>
    <row r="153" spans="1:11" x14ac:dyDescent="0.25">
      <c r="A153" s="40"/>
      <c r="B153" s="41"/>
      <c r="C153" s="51"/>
      <c r="D153" s="40"/>
      <c r="E153" s="40"/>
      <c r="F153" s="40"/>
      <c r="G153" s="40"/>
      <c r="H153" s="42"/>
      <c r="I153" s="42"/>
      <c r="J153" s="76" t="str">
        <f t="shared" si="2"/>
        <v/>
      </c>
      <c r="K153" s="40"/>
    </row>
    <row r="154" spans="1:11" x14ac:dyDescent="0.25">
      <c r="A154" s="40"/>
      <c r="B154" s="41"/>
      <c r="C154" s="51"/>
      <c r="D154" s="40"/>
      <c r="E154" s="40"/>
      <c r="F154" s="40"/>
      <c r="G154" s="40"/>
      <c r="H154" s="42"/>
      <c r="I154" s="42"/>
      <c r="J154" s="76" t="str">
        <f t="shared" si="2"/>
        <v/>
      </c>
      <c r="K154" s="40"/>
    </row>
    <row r="155" spans="1:11" x14ac:dyDescent="0.25">
      <c r="A155" s="40"/>
      <c r="B155" s="41"/>
      <c r="C155" s="51"/>
      <c r="D155" s="40"/>
      <c r="E155" s="40"/>
      <c r="F155" s="40"/>
      <c r="G155" s="40"/>
      <c r="H155" s="42"/>
      <c r="I155" s="42"/>
      <c r="J155" s="76" t="str">
        <f t="shared" si="2"/>
        <v/>
      </c>
      <c r="K155" s="40"/>
    </row>
    <row r="156" spans="1:11" x14ac:dyDescent="0.25">
      <c r="A156" s="40"/>
      <c r="B156" s="41"/>
      <c r="C156" s="51"/>
      <c r="D156" s="40"/>
      <c r="E156" s="40"/>
      <c r="F156" s="40"/>
      <c r="G156" s="40"/>
      <c r="H156" s="42"/>
      <c r="I156" s="42"/>
      <c r="J156" s="76" t="str">
        <f t="shared" si="2"/>
        <v/>
      </c>
      <c r="K156" s="40"/>
    </row>
    <row r="157" spans="1:11" x14ac:dyDescent="0.25">
      <c r="A157" s="40"/>
      <c r="B157" s="41"/>
      <c r="C157" s="51"/>
      <c r="D157" s="40"/>
      <c r="E157" s="40"/>
      <c r="F157" s="40"/>
      <c r="G157" s="40"/>
      <c r="H157" s="42"/>
      <c r="I157" s="42"/>
      <c r="J157" s="76" t="str">
        <f t="shared" si="2"/>
        <v/>
      </c>
      <c r="K157" s="40"/>
    </row>
    <row r="158" spans="1:11" x14ac:dyDescent="0.25">
      <c r="A158" s="40"/>
      <c r="B158" s="41"/>
      <c r="C158" s="51"/>
      <c r="D158" s="40"/>
      <c r="E158" s="40"/>
      <c r="F158" s="40"/>
      <c r="G158" s="40"/>
      <c r="H158" s="42"/>
      <c r="I158" s="42"/>
      <c r="J158" s="76" t="str">
        <f t="shared" si="2"/>
        <v/>
      </c>
      <c r="K158" s="40"/>
    </row>
    <row r="159" spans="1:11" x14ac:dyDescent="0.25">
      <c r="A159" s="40"/>
      <c r="B159" s="41"/>
      <c r="C159" s="51"/>
      <c r="D159" s="40"/>
      <c r="E159" s="40"/>
      <c r="F159" s="40"/>
      <c r="G159" s="40"/>
      <c r="H159" s="42"/>
      <c r="I159" s="42"/>
      <c r="J159" s="76" t="str">
        <f t="shared" si="2"/>
        <v/>
      </c>
      <c r="K159" s="40"/>
    </row>
    <row r="160" spans="1:11" x14ac:dyDescent="0.25">
      <c r="A160" s="40"/>
      <c r="B160" s="41"/>
      <c r="C160" s="51"/>
      <c r="D160" s="40"/>
      <c r="E160" s="40"/>
      <c r="F160" s="40"/>
      <c r="G160" s="40"/>
      <c r="H160" s="42"/>
      <c r="I160" s="42"/>
      <c r="J160" s="76" t="str">
        <f t="shared" si="2"/>
        <v/>
      </c>
      <c r="K160" s="40"/>
    </row>
    <row r="161" spans="1:11" x14ac:dyDescent="0.25">
      <c r="A161" s="40"/>
      <c r="B161" s="41"/>
      <c r="C161" s="51"/>
      <c r="D161" s="40"/>
      <c r="E161" s="40"/>
      <c r="F161" s="40"/>
      <c r="G161" s="40"/>
      <c r="H161" s="42"/>
      <c r="I161" s="42"/>
      <c r="J161" s="76" t="str">
        <f t="shared" si="2"/>
        <v/>
      </c>
      <c r="K161" s="40"/>
    </row>
    <row r="162" spans="1:11" x14ac:dyDescent="0.25">
      <c r="A162" s="40"/>
      <c r="B162" s="41"/>
      <c r="C162" s="51"/>
      <c r="D162" s="40"/>
      <c r="E162" s="40"/>
      <c r="F162" s="40"/>
      <c r="G162" s="40"/>
      <c r="H162" s="42"/>
      <c r="I162" s="42"/>
      <c r="J162" s="76" t="str">
        <f t="shared" si="2"/>
        <v/>
      </c>
      <c r="K162" s="40"/>
    </row>
    <row r="163" spans="1:11" x14ac:dyDescent="0.25">
      <c r="A163" s="40"/>
      <c r="B163" s="41"/>
      <c r="C163" s="51"/>
      <c r="D163" s="40"/>
      <c r="E163" s="40"/>
      <c r="F163" s="40"/>
      <c r="G163" s="40"/>
      <c r="H163" s="42"/>
      <c r="I163" s="42"/>
      <c r="J163" s="76" t="str">
        <f t="shared" si="2"/>
        <v/>
      </c>
      <c r="K163" s="40"/>
    </row>
    <row r="164" spans="1:11" x14ac:dyDescent="0.25">
      <c r="A164" s="40"/>
      <c r="B164" s="41"/>
      <c r="C164" s="51"/>
      <c r="D164" s="40"/>
      <c r="E164" s="40"/>
      <c r="F164" s="40"/>
      <c r="G164" s="40"/>
      <c r="H164" s="42"/>
      <c r="I164" s="42"/>
      <c r="J164" s="76" t="str">
        <f t="shared" si="2"/>
        <v/>
      </c>
      <c r="K164" s="40"/>
    </row>
    <row r="165" spans="1:11" x14ac:dyDescent="0.25">
      <c r="A165" s="40"/>
      <c r="B165" s="41"/>
      <c r="C165" s="51"/>
      <c r="D165" s="40"/>
      <c r="E165" s="40"/>
      <c r="F165" s="40"/>
      <c r="G165" s="40"/>
      <c r="H165" s="42"/>
      <c r="I165" s="42"/>
      <c r="J165" s="76" t="str">
        <f t="shared" si="2"/>
        <v/>
      </c>
      <c r="K165" s="40"/>
    </row>
    <row r="166" spans="1:11" x14ac:dyDescent="0.25">
      <c r="A166" s="40"/>
      <c r="B166" s="41"/>
      <c r="C166" s="51"/>
      <c r="D166" s="40"/>
      <c r="E166" s="40"/>
      <c r="F166" s="40"/>
      <c r="G166" s="40"/>
      <c r="H166" s="42"/>
      <c r="I166" s="42"/>
      <c r="J166" s="76" t="str">
        <f t="shared" si="2"/>
        <v/>
      </c>
      <c r="K166" s="40"/>
    </row>
    <row r="167" spans="1:11" x14ac:dyDescent="0.25">
      <c r="A167" s="40"/>
      <c r="B167" s="41"/>
      <c r="C167" s="51"/>
      <c r="D167" s="40"/>
      <c r="E167" s="40"/>
      <c r="F167" s="40"/>
      <c r="G167" s="40"/>
      <c r="H167" s="42"/>
      <c r="I167" s="42"/>
      <c r="J167" s="76" t="str">
        <f t="shared" si="2"/>
        <v/>
      </c>
      <c r="K167" s="40"/>
    </row>
    <row r="168" spans="1:11" x14ac:dyDescent="0.25">
      <c r="A168" s="40"/>
      <c r="B168" s="41"/>
      <c r="C168" s="51"/>
      <c r="D168" s="40"/>
      <c r="E168" s="40"/>
      <c r="F168" s="40"/>
      <c r="G168" s="40"/>
      <c r="H168" s="42"/>
      <c r="I168" s="42"/>
      <c r="J168" s="76" t="str">
        <f t="shared" si="2"/>
        <v/>
      </c>
      <c r="K168" s="40"/>
    </row>
    <row r="169" spans="1:11" x14ac:dyDescent="0.25">
      <c r="A169" s="40"/>
      <c r="B169" s="41"/>
      <c r="C169" s="51"/>
      <c r="D169" s="40"/>
      <c r="E169" s="40"/>
      <c r="F169" s="40"/>
      <c r="G169" s="40"/>
      <c r="H169" s="42"/>
      <c r="I169" s="42"/>
      <c r="J169" s="76" t="str">
        <f t="shared" si="2"/>
        <v/>
      </c>
      <c r="K169" s="40"/>
    </row>
    <row r="170" spans="1:11" x14ac:dyDescent="0.25">
      <c r="A170" s="40"/>
      <c r="B170" s="41"/>
      <c r="C170" s="51"/>
      <c r="D170" s="40"/>
      <c r="E170" s="40"/>
      <c r="F170" s="40"/>
      <c r="G170" s="40"/>
      <c r="H170" s="42"/>
      <c r="I170" s="42"/>
      <c r="J170" s="76" t="str">
        <f t="shared" si="2"/>
        <v/>
      </c>
      <c r="K170" s="40"/>
    </row>
    <row r="171" spans="1:11" x14ac:dyDescent="0.25">
      <c r="A171" s="40"/>
      <c r="B171" s="41"/>
      <c r="C171" s="51"/>
      <c r="D171" s="40"/>
      <c r="E171" s="40"/>
      <c r="F171" s="40"/>
      <c r="G171" s="40"/>
      <c r="H171" s="42"/>
      <c r="I171" s="42"/>
      <c r="J171" s="76" t="str">
        <f t="shared" si="2"/>
        <v/>
      </c>
      <c r="K171" s="40"/>
    </row>
    <row r="172" spans="1:11" x14ac:dyDescent="0.25">
      <c r="A172" s="40"/>
      <c r="B172" s="41"/>
      <c r="C172" s="51"/>
      <c r="D172" s="40"/>
      <c r="E172" s="40"/>
      <c r="F172" s="40"/>
      <c r="G172" s="40"/>
      <c r="H172" s="42"/>
      <c r="I172" s="42"/>
      <c r="J172" s="76" t="str">
        <f t="shared" si="2"/>
        <v/>
      </c>
      <c r="K172" s="40"/>
    </row>
    <row r="173" spans="1:11" x14ac:dyDescent="0.25">
      <c r="A173" s="40"/>
      <c r="B173" s="41"/>
      <c r="C173" s="51"/>
      <c r="D173" s="40"/>
      <c r="E173" s="40"/>
      <c r="F173" s="40"/>
      <c r="G173" s="40"/>
      <c r="H173" s="42"/>
      <c r="I173" s="42"/>
      <c r="J173" s="76" t="str">
        <f t="shared" si="2"/>
        <v/>
      </c>
      <c r="K173" s="40"/>
    </row>
    <row r="174" spans="1:11" x14ac:dyDescent="0.25">
      <c r="A174" s="40"/>
      <c r="B174" s="41"/>
      <c r="C174" s="51"/>
      <c r="D174" s="40"/>
      <c r="E174" s="40"/>
      <c r="F174" s="40"/>
      <c r="G174" s="40"/>
      <c r="H174" s="42"/>
      <c r="I174" s="42"/>
      <c r="J174" s="76" t="str">
        <f t="shared" si="2"/>
        <v/>
      </c>
      <c r="K174" s="40"/>
    </row>
    <row r="175" spans="1:11" x14ac:dyDescent="0.25">
      <c r="A175" s="40"/>
      <c r="B175" s="41"/>
      <c r="C175" s="51"/>
      <c r="D175" s="40"/>
      <c r="E175" s="40"/>
      <c r="F175" s="40"/>
      <c r="G175" s="40"/>
      <c r="H175" s="42"/>
      <c r="I175" s="42"/>
      <c r="J175" s="76" t="str">
        <f t="shared" si="2"/>
        <v/>
      </c>
      <c r="K175" s="40"/>
    </row>
    <row r="176" spans="1:11" x14ac:dyDescent="0.25">
      <c r="A176" s="40"/>
      <c r="B176" s="41"/>
      <c r="C176" s="51"/>
      <c r="D176" s="40"/>
      <c r="E176" s="40"/>
      <c r="F176" s="40"/>
      <c r="G176" s="40"/>
      <c r="H176" s="42"/>
      <c r="I176" s="42"/>
      <c r="J176" s="76" t="str">
        <f t="shared" si="2"/>
        <v/>
      </c>
      <c r="K176" s="40"/>
    </row>
    <row r="177" spans="1:11" x14ac:dyDescent="0.25">
      <c r="A177" s="40"/>
      <c r="B177" s="41"/>
      <c r="C177" s="51"/>
      <c r="D177" s="40"/>
      <c r="E177" s="40"/>
      <c r="F177" s="40"/>
      <c r="G177" s="40"/>
      <c r="H177" s="42"/>
      <c r="I177" s="42"/>
      <c r="J177" s="76" t="str">
        <f t="shared" si="2"/>
        <v/>
      </c>
      <c r="K177" s="40"/>
    </row>
    <row r="178" spans="1:11" x14ac:dyDescent="0.25">
      <c r="A178" s="40"/>
      <c r="B178" s="41"/>
      <c r="C178" s="51"/>
      <c r="D178" s="40"/>
      <c r="E178" s="40"/>
      <c r="F178" s="40"/>
      <c r="G178" s="40"/>
      <c r="H178" s="42"/>
      <c r="I178" s="42"/>
      <c r="J178" s="76" t="str">
        <f t="shared" si="2"/>
        <v/>
      </c>
      <c r="K178" s="40"/>
    </row>
    <row r="179" spans="1:11" x14ac:dyDescent="0.25">
      <c r="A179" s="40"/>
      <c r="B179" s="41"/>
      <c r="C179" s="51"/>
      <c r="D179" s="40"/>
      <c r="E179" s="40"/>
      <c r="F179" s="40"/>
      <c r="G179" s="40"/>
      <c r="H179" s="42"/>
      <c r="I179" s="42"/>
      <c r="J179" s="76" t="str">
        <f t="shared" si="2"/>
        <v/>
      </c>
      <c r="K179" s="40"/>
    </row>
    <row r="180" spans="1:11" x14ac:dyDescent="0.25">
      <c r="A180" s="40"/>
      <c r="B180" s="41"/>
      <c r="C180" s="51"/>
      <c r="D180" s="40"/>
      <c r="E180" s="40"/>
      <c r="F180" s="40"/>
      <c r="G180" s="40"/>
      <c r="H180" s="42"/>
      <c r="I180" s="42"/>
      <c r="J180" s="76" t="str">
        <f t="shared" si="2"/>
        <v/>
      </c>
      <c r="K180" s="40"/>
    </row>
    <row r="181" spans="1:11" x14ac:dyDescent="0.25">
      <c r="A181" s="40"/>
      <c r="B181" s="41"/>
      <c r="C181" s="51"/>
      <c r="D181" s="40"/>
      <c r="E181" s="40"/>
      <c r="F181" s="40"/>
      <c r="G181" s="40"/>
      <c r="H181" s="42"/>
      <c r="I181" s="42"/>
      <c r="J181" s="76" t="str">
        <f t="shared" si="2"/>
        <v/>
      </c>
      <c r="K181" s="40"/>
    </row>
    <row r="182" spans="1:11" x14ac:dyDescent="0.25">
      <c r="A182" s="40"/>
      <c r="B182" s="41"/>
      <c r="C182" s="51"/>
      <c r="D182" s="40"/>
      <c r="E182" s="40"/>
      <c r="F182" s="40"/>
      <c r="G182" s="40"/>
      <c r="H182" s="42"/>
      <c r="I182" s="42"/>
      <c r="J182" s="76" t="str">
        <f t="shared" si="2"/>
        <v/>
      </c>
      <c r="K182" s="40"/>
    </row>
    <row r="183" spans="1:11" x14ac:dyDescent="0.25">
      <c r="A183" s="40"/>
      <c r="B183" s="41"/>
      <c r="C183" s="51"/>
      <c r="D183" s="40"/>
      <c r="E183" s="40"/>
      <c r="F183" s="40"/>
      <c r="G183" s="40"/>
      <c r="H183" s="42"/>
      <c r="I183" s="42"/>
      <c r="J183" s="76" t="str">
        <f t="shared" si="2"/>
        <v/>
      </c>
      <c r="K183" s="40"/>
    </row>
    <row r="184" spans="1:11" x14ac:dyDescent="0.25">
      <c r="A184" s="40"/>
      <c r="B184" s="41"/>
      <c r="C184" s="51"/>
      <c r="D184" s="40"/>
      <c r="E184" s="40"/>
      <c r="F184" s="40"/>
      <c r="G184" s="40"/>
      <c r="H184" s="42"/>
      <c r="I184" s="42"/>
      <c r="J184" s="76" t="str">
        <f t="shared" si="2"/>
        <v/>
      </c>
      <c r="K184" s="40"/>
    </row>
    <row r="185" spans="1:11" x14ac:dyDescent="0.25">
      <c r="A185" s="40"/>
      <c r="B185" s="41"/>
      <c r="C185" s="51"/>
      <c r="D185" s="40"/>
      <c r="E185" s="40"/>
      <c r="F185" s="40"/>
      <c r="G185" s="40"/>
      <c r="H185" s="42"/>
      <c r="I185" s="42"/>
      <c r="J185" s="76" t="str">
        <f t="shared" si="2"/>
        <v/>
      </c>
      <c r="K185" s="40"/>
    </row>
    <row r="186" spans="1:11" x14ac:dyDescent="0.25">
      <c r="A186" s="40"/>
      <c r="B186" s="41"/>
      <c r="C186" s="51"/>
      <c r="D186" s="40"/>
      <c r="E186" s="40"/>
      <c r="F186" s="40"/>
      <c r="G186" s="40"/>
      <c r="H186" s="42"/>
      <c r="I186" s="42"/>
      <c r="J186" s="76" t="str">
        <f t="shared" si="2"/>
        <v/>
      </c>
      <c r="K186" s="40"/>
    </row>
    <row r="187" spans="1:11" x14ac:dyDescent="0.25">
      <c r="A187" s="40"/>
      <c r="B187" s="41"/>
      <c r="C187" s="51"/>
      <c r="D187" s="40"/>
      <c r="E187" s="40"/>
      <c r="F187" s="40"/>
      <c r="G187" s="40"/>
      <c r="H187" s="42"/>
      <c r="I187" s="42"/>
      <c r="J187" s="76" t="str">
        <f t="shared" si="2"/>
        <v/>
      </c>
      <c r="K187" s="40"/>
    </row>
    <row r="188" spans="1:11" x14ac:dyDescent="0.25">
      <c r="A188" s="40"/>
      <c r="B188" s="41"/>
      <c r="C188" s="51"/>
      <c r="D188" s="40"/>
      <c r="E188" s="40"/>
      <c r="F188" s="40"/>
      <c r="G188" s="40"/>
      <c r="H188" s="42"/>
      <c r="I188" s="42"/>
      <c r="J188" s="76" t="str">
        <f t="shared" si="2"/>
        <v/>
      </c>
      <c r="K188" s="40"/>
    </row>
    <row r="189" spans="1:11" x14ac:dyDescent="0.25">
      <c r="A189" s="40"/>
      <c r="B189" s="41"/>
      <c r="C189" s="51"/>
      <c r="D189" s="40"/>
      <c r="E189" s="40"/>
      <c r="F189" s="40"/>
      <c r="G189" s="40"/>
      <c r="H189" s="42"/>
      <c r="I189" s="42"/>
      <c r="J189" s="76" t="str">
        <f t="shared" si="2"/>
        <v/>
      </c>
      <c r="K189" s="40"/>
    </row>
    <row r="190" spans="1:11" x14ac:dyDescent="0.25">
      <c r="A190" s="40"/>
      <c r="B190" s="41"/>
      <c r="C190" s="51"/>
      <c r="D190" s="40"/>
      <c r="E190" s="40"/>
      <c r="F190" s="40"/>
      <c r="G190" s="40"/>
      <c r="H190" s="42"/>
      <c r="I190" s="42"/>
      <c r="J190" s="76" t="str">
        <f t="shared" si="2"/>
        <v/>
      </c>
      <c r="K190" s="40"/>
    </row>
    <row r="191" spans="1:11" x14ac:dyDescent="0.25">
      <c r="A191" s="40"/>
      <c r="B191" s="41"/>
      <c r="C191" s="51"/>
      <c r="D191" s="40"/>
      <c r="E191" s="40"/>
      <c r="F191" s="40"/>
      <c r="G191" s="40"/>
      <c r="H191" s="42"/>
      <c r="I191" s="42"/>
      <c r="J191" s="76" t="str">
        <f t="shared" si="2"/>
        <v/>
      </c>
      <c r="K191" s="40"/>
    </row>
    <row r="192" spans="1:11" x14ac:dyDescent="0.25">
      <c r="A192" s="40"/>
      <c r="B192" s="41"/>
      <c r="C192" s="51"/>
      <c r="D192" s="40"/>
      <c r="E192" s="40"/>
      <c r="F192" s="40"/>
      <c r="G192" s="40"/>
      <c r="H192" s="42"/>
      <c r="I192" s="42"/>
      <c r="J192" s="76" t="str">
        <f t="shared" si="2"/>
        <v/>
      </c>
      <c r="K192" s="40"/>
    </row>
    <row r="193" spans="1:11" x14ac:dyDescent="0.25">
      <c r="A193" s="40"/>
      <c r="B193" s="41"/>
      <c r="C193" s="51"/>
      <c r="D193" s="40"/>
      <c r="E193" s="40"/>
      <c r="F193" s="40"/>
      <c r="G193" s="40"/>
      <c r="H193" s="42"/>
      <c r="I193" s="42"/>
      <c r="J193" s="76" t="str">
        <f t="shared" si="2"/>
        <v/>
      </c>
      <c r="K193" s="40"/>
    </row>
    <row r="194" spans="1:11" x14ac:dyDescent="0.25">
      <c r="A194" s="40"/>
      <c r="B194" s="41"/>
      <c r="C194" s="51"/>
      <c r="D194" s="40"/>
      <c r="E194" s="40"/>
      <c r="F194" s="40"/>
      <c r="G194" s="40"/>
      <c r="H194" s="42"/>
      <c r="I194" s="42"/>
      <c r="J194" s="76" t="str">
        <f t="shared" ref="J194:J257" si="3">IF(A194="","",H194+I194)</f>
        <v/>
      </c>
      <c r="K194" s="40"/>
    </row>
    <row r="195" spans="1:11" x14ac:dyDescent="0.25">
      <c r="A195" s="40"/>
      <c r="B195" s="41"/>
      <c r="C195" s="51"/>
      <c r="D195" s="40"/>
      <c r="E195" s="40"/>
      <c r="F195" s="40"/>
      <c r="G195" s="40"/>
      <c r="H195" s="42"/>
      <c r="I195" s="42"/>
      <c r="J195" s="76" t="str">
        <f t="shared" si="3"/>
        <v/>
      </c>
      <c r="K195" s="40"/>
    </row>
    <row r="196" spans="1:11" x14ac:dyDescent="0.25">
      <c r="A196" s="40"/>
      <c r="B196" s="41"/>
      <c r="C196" s="51"/>
      <c r="D196" s="40"/>
      <c r="E196" s="40"/>
      <c r="F196" s="40"/>
      <c r="G196" s="40"/>
      <c r="H196" s="42"/>
      <c r="I196" s="42"/>
      <c r="J196" s="76" t="str">
        <f t="shared" si="3"/>
        <v/>
      </c>
      <c r="K196" s="40"/>
    </row>
    <row r="197" spans="1:11" x14ac:dyDescent="0.25">
      <c r="A197" s="40"/>
      <c r="B197" s="41"/>
      <c r="C197" s="51"/>
      <c r="D197" s="40"/>
      <c r="E197" s="40"/>
      <c r="F197" s="40"/>
      <c r="G197" s="40"/>
      <c r="H197" s="42"/>
      <c r="I197" s="42"/>
      <c r="J197" s="76" t="str">
        <f t="shared" si="3"/>
        <v/>
      </c>
      <c r="K197" s="40"/>
    </row>
    <row r="198" spans="1:11" x14ac:dyDescent="0.25">
      <c r="A198" s="40"/>
      <c r="B198" s="41"/>
      <c r="C198" s="51"/>
      <c r="D198" s="40"/>
      <c r="E198" s="40"/>
      <c r="F198" s="40"/>
      <c r="G198" s="40"/>
      <c r="H198" s="42"/>
      <c r="I198" s="42"/>
      <c r="J198" s="76" t="str">
        <f t="shared" si="3"/>
        <v/>
      </c>
      <c r="K198" s="40"/>
    </row>
    <row r="199" spans="1:11" x14ac:dyDescent="0.25">
      <c r="A199" s="40"/>
      <c r="B199" s="41"/>
      <c r="C199" s="51"/>
      <c r="D199" s="40"/>
      <c r="E199" s="40"/>
      <c r="F199" s="40"/>
      <c r="G199" s="40"/>
      <c r="H199" s="42"/>
      <c r="I199" s="42"/>
      <c r="J199" s="76" t="str">
        <f t="shared" si="3"/>
        <v/>
      </c>
      <c r="K199" s="40"/>
    </row>
    <row r="200" spans="1:11" x14ac:dyDescent="0.25">
      <c r="A200" s="40"/>
      <c r="B200" s="41"/>
      <c r="C200" s="51"/>
      <c r="D200" s="40"/>
      <c r="E200" s="40"/>
      <c r="F200" s="40"/>
      <c r="G200" s="40"/>
      <c r="H200" s="42"/>
      <c r="I200" s="42"/>
      <c r="J200" s="76" t="str">
        <f t="shared" si="3"/>
        <v/>
      </c>
      <c r="K200" s="40"/>
    </row>
    <row r="201" spans="1:11" x14ac:dyDescent="0.25">
      <c r="A201" s="40"/>
      <c r="B201" s="41"/>
      <c r="C201" s="51"/>
      <c r="D201" s="40"/>
      <c r="E201" s="40"/>
      <c r="F201" s="40"/>
      <c r="G201" s="40"/>
      <c r="H201" s="42"/>
      <c r="I201" s="42"/>
      <c r="J201" s="76" t="str">
        <f t="shared" si="3"/>
        <v/>
      </c>
      <c r="K201" s="40"/>
    </row>
    <row r="202" spans="1:11" x14ac:dyDescent="0.25">
      <c r="A202" s="40"/>
      <c r="B202" s="41"/>
      <c r="C202" s="51"/>
      <c r="D202" s="40"/>
      <c r="E202" s="40"/>
      <c r="F202" s="40"/>
      <c r="G202" s="40"/>
      <c r="H202" s="42"/>
      <c r="I202" s="42"/>
      <c r="J202" s="76" t="str">
        <f t="shared" si="3"/>
        <v/>
      </c>
      <c r="K202" s="40"/>
    </row>
    <row r="203" spans="1:11" x14ac:dyDescent="0.25">
      <c r="A203" s="40"/>
      <c r="B203" s="41"/>
      <c r="C203" s="51"/>
      <c r="D203" s="40"/>
      <c r="E203" s="40"/>
      <c r="F203" s="40"/>
      <c r="G203" s="40"/>
      <c r="H203" s="42"/>
      <c r="I203" s="42"/>
      <c r="J203" s="76" t="str">
        <f t="shared" si="3"/>
        <v/>
      </c>
      <c r="K203" s="40"/>
    </row>
    <row r="204" spans="1:11" x14ac:dyDescent="0.25">
      <c r="A204" s="40"/>
      <c r="B204" s="41"/>
      <c r="C204" s="51"/>
      <c r="D204" s="40"/>
      <c r="E204" s="40"/>
      <c r="F204" s="40"/>
      <c r="G204" s="40"/>
      <c r="H204" s="42"/>
      <c r="I204" s="42"/>
      <c r="J204" s="76" t="str">
        <f t="shared" si="3"/>
        <v/>
      </c>
      <c r="K204" s="40"/>
    </row>
    <row r="205" spans="1:11" x14ac:dyDescent="0.25">
      <c r="A205" s="40"/>
      <c r="B205" s="41"/>
      <c r="C205" s="51"/>
      <c r="D205" s="40"/>
      <c r="E205" s="40"/>
      <c r="F205" s="40"/>
      <c r="G205" s="40"/>
      <c r="H205" s="42"/>
      <c r="I205" s="42"/>
      <c r="J205" s="76" t="str">
        <f t="shared" si="3"/>
        <v/>
      </c>
      <c r="K205" s="40"/>
    </row>
    <row r="206" spans="1:11" x14ac:dyDescent="0.25">
      <c r="A206" s="40"/>
      <c r="B206" s="41"/>
      <c r="C206" s="51"/>
      <c r="D206" s="40"/>
      <c r="E206" s="40"/>
      <c r="F206" s="40"/>
      <c r="G206" s="40"/>
      <c r="H206" s="42"/>
      <c r="I206" s="42"/>
      <c r="J206" s="76" t="str">
        <f t="shared" si="3"/>
        <v/>
      </c>
      <c r="K206" s="40"/>
    </row>
    <row r="207" spans="1:11" x14ac:dyDescent="0.25">
      <c r="A207" s="40"/>
      <c r="B207" s="41"/>
      <c r="C207" s="51"/>
      <c r="D207" s="40"/>
      <c r="E207" s="40"/>
      <c r="F207" s="40"/>
      <c r="G207" s="40"/>
      <c r="H207" s="42"/>
      <c r="I207" s="42"/>
      <c r="J207" s="76" t="str">
        <f t="shared" si="3"/>
        <v/>
      </c>
      <c r="K207" s="40"/>
    </row>
    <row r="208" spans="1:11" x14ac:dyDescent="0.25">
      <c r="A208" s="40"/>
      <c r="B208" s="41"/>
      <c r="C208" s="51"/>
      <c r="D208" s="40"/>
      <c r="E208" s="40"/>
      <c r="F208" s="40"/>
      <c r="G208" s="40"/>
      <c r="H208" s="42"/>
      <c r="I208" s="42"/>
      <c r="J208" s="76" t="str">
        <f t="shared" si="3"/>
        <v/>
      </c>
      <c r="K208" s="40"/>
    </row>
    <row r="209" spans="1:11" x14ac:dyDescent="0.25">
      <c r="A209" s="40"/>
      <c r="B209" s="41"/>
      <c r="C209" s="51"/>
      <c r="D209" s="40"/>
      <c r="E209" s="40"/>
      <c r="F209" s="40"/>
      <c r="G209" s="40"/>
      <c r="H209" s="42"/>
      <c r="I209" s="42"/>
      <c r="J209" s="76" t="str">
        <f t="shared" si="3"/>
        <v/>
      </c>
      <c r="K209" s="40"/>
    </row>
    <row r="210" spans="1:11" x14ac:dyDescent="0.25">
      <c r="A210" s="40"/>
      <c r="B210" s="41"/>
      <c r="C210" s="51"/>
      <c r="D210" s="40"/>
      <c r="E210" s="40"/>
      <c r="F210" s="40"/>
      <c r="G210" s="40"/>
      <c r="H210" s="42"/>
      <c r="I210" s="42"/>
      <c r="J210" s="76" t="str">
        <f t="shared" si="3"/>
        <v/>
      </c>
      <c r="K210" s="40"/>
    </row>
    <row r="211" spans="1:11" x14ac:dyDescent="0.25">
      <c r="A211" s="40"/>
      <c r="B211" s="41"/>
      <c r="C211" s="51"/>
      <c r="D211" s="40"/>
      <c r="E211" s="40"/>
      <c r="F211" s="40"/>
      <c r="G211" s="40"/>
      <c r="H211" s="42"/>
      <c r="I211" s="42"/>
      <c r="J211" s="76" t="str">
        <f t="shared" si="3"/>
        <v/>
      </c>
      <c r="K211" s="40"/>
    </row>
    <row r="212" spans="1:11" x14ac:dyDescent="0.25">
      <c r="A212" s="40"/>
      <c r="B212" s="41"/>
      <c r="C212" s="51"/>
      <c r="D212" s="40"/>
      <c r="E212" s="40"/>
      <c r="F212" s="40"/>
      <c r="G212" s="40"/>
      <c r="H212" s="42"/>
      <c r="I212" s="42"/>
      <c r="J212" s="76" t="str">
        <f t="shared" si="3"/>
        <v/>
      </c>
      <c r="K212" s="40"/>
    </row>
    <row r="213" spans="1:11" x14ac:dyDescent="0.25">
      <c r="A213" s="40"/>
      <c r="B213" s="41"/>
      <c r="C213" s="51"/>
      <c r="D213" s="40"/>
      <c r="E213" s="40"/>
      <c r="F213" s="40"/>
      <c r="G213" s="40"/>
      <c r="H213" s="42"/>
      <c r="I213" s="42"/>
      <c r="J213" s="76" t="str">
        <f t="shared" si="3"/>
        <v/>
      </c>
      <c r="K213" s="40"/>
    </row>
    <row r="214" spans="1:11" x14ac:dyDescent="0.25">
      <c r="A214" s="40"/>
      <c r="B214" s="41"/>
      <c r="C214" s="51"/>
      <c r="D214" s="40"/>
      <c r="E214" s="40"/>
      <c r="F214" s="40"/>
      <c r="G214" s="40"/>
      <c r="H214" s="42"/>
      <c r="I214" s="42"/>
      <c r="J214" s="76" t="str">
        <f t="shared" si="3"/>
        <v/>
      </c>
      <c r="K214" s="40"/>
    </row>
    <row r="215" spans="1:11" x14ac:dyDescent="0.25">
      <c r="A215" s="40"/>
      <c r="B215" s="41"/>
      <c r="C215" s="51"/>
      <c r="D215" s="40"/>
      <c r="E215" s="40"/>
      <c r="F215" s="40"/>
      <c r="G215" s="40"/>
      <c r="H215" s="42"/>
      <c r="I215" s="42"/>
      <c r="J215" s="76" t="str">
        <f t="shared" si="3"/>
        <v/>
      </c>
      <c r="K215" s="40"/>
    </row>
    <row r="216" spans="1:11" x14ac:dyDescent="0.25">
      <c r="A216" s="40"/>
      <c r="B216" s="41"/>
      <c r="C216" s="51"/>
      <c r="D216" s="40"/>
      <c r="E216" s="40"/>
      <c r="F216" s="40"/>
      <c r="G216" s="40"/>
      <c r="H216" s="42"/>
      <c r="I216" s="42"/>
      <c r="J216" s="76" t="str">
        <f t="shared" si="3"/>
        <v/>
      </c>
      <c r="K216" s="40"/>
    </row>
    <row r="217" spans="1:11" x14ac:dyDescent="0.25">
      <c r="A217" s="40"/>
      <c r="B217" s="41"/>
      <c r="C217" s="51"/>
      <c r="D217" s="40"/>
      <c r="E217" s="40"/>
      <c r="F217" s="40"/>
      <c r="G217" s="40"/>
      <c r="H217" s="42"/>
      <c r="I217" s="42"/>
      <c r="J217" s="76" t="str">
        <f t="shared" si="3"/>
        <v/>
      </c>
      <c r="K217" s="40"/>
    </row>
    <row r="218" spans="1:11" x14ac:dyDescent="0.25">
      <c r="A218" s="40"/>
      <c r="B218" s="41"/>
      <c r="C218" s="51"/>
      <c r="D218" s="40"/>
      <c r="E218" s="40"/>
      <c r="F218" s="40"/>
      <c r="G218" s="40"/>
      <c r="H218" s="42"/>
      <c r="I218" s="42"/>
      <c r="J218" s="76" t="str">
        <f t="shared" si="3"/>
        <v/>
      </c>
      <c r="K218" s="40"/>
    </row>
    <row r="219" spans="1:11" x14ac:dyDescent="0.25">
      <c r="A219" s="40"/>
      <c r="B219" s="41"/>
      <c r="C219" s="51"/>
      <c r="D219" s="40"/>
      <c r="E219" s="40"/>
      <c r="F219" s="40"/>
      <c r="G219" s="40"/>
      <c r="H219" s="42"/>
      <c r="I219" s="42"/>
      <c r="J219" s="76" t="str">
        <f t="shared" si="3"/>
        <v/>
      </c>
      <c r="K219" s="40"/>
    </row>
    <row r="220" spans="1:11" x14ac:dyDescent="0.25">
      <c r="A220" s="40"/>
      <c r="B220" s="41"/>
      <c r="C220" s="51"/>
      <c r="D220" s="40"/>
      <c r="E220" s="40"/>
      <c r="F220" s="40"/>
      <c r="G220" s="40"/>
      <c r="H220" s="42"/>
      <c r="I220" s="42"/>
      <c r="J220" s="76" t="str">
        <f t="shared" si="3"/>
        <v/>
      </c>
      <c r="K220" s="40"/>
    </row>
    <row r="221" spans="1:11" x14ac:dyDescent="0.25">
      <c r="A221" s="40"/>
      <c r="B221" s="41"/>
      <c r="C221" s="51"/>
      <c r="D221" s="40"/>
      <c r="E221" s="40"/>
      <c r="F221" s="40"/>
      <c r="G221" s="40"/>
      <c r="H221" s="42"/>
      <c r="I221" s="42"/>
      <c r="J221" s="76" t="str">
        <f t="shared" si="3"/>
        <v/>
      </c>
      <c r="K221" s="40"/>
    </row>
    <row r="222" spans="1:11" x14ac:dyDescent="0.25">
      <c r="A222" s="40"/>
      <c r="B222" s="41"/>
      <c r="C222" s="51"/>
      <c r="D222" s="40"/>
      <c r="E222" s="40"/>
      <c r="F222" s="40"/>
      <c r="G222" s="40"/>
      <c r="H222" s="42"/>
      <c r="I222" s="42"/>
      <c r="J222" s="76" t="str">
        <f t="shared" si="3"/>
        <v/>
      </c>
      <c r="K222" s="40"/>
    </row>
    <row r="223" spans="1:11" x14ac:dyDescent="0.25">
      <c r="A223" s="40"/>
      <c r="B223" s="41"/>
      <c r="C223" s="51"/>
      <c r="D223" s="40"/>
      <c r="E223" s="40"/>
      <c r="F223" s="40"/>
      <c r="G223" s="40"/>
      <c r="H223" s="42"/>
      <c r="I223" s="42"/>
      <c r="J223" s="76" t="str">
        <f t="shared" si="3"/>
        <v/>
      </c>
      <c r="K223" s="40"/>
    </row>
    <row r="224" spans="1:11" x14ac:dyDescent="0.25">
      <c r="A224" s="40"/>
      <c r="B224" s="41"/>
      <c r="C224" s="51"/>
      <c r="D224" s="40"/>
      <c r="E224" s="40"/>
      <c r="F224" s="40"/>
      <c r="G224" s="40"/>
      <c r="H224" s="42"/>
      <c r="I224" s="42"/>
      <c r="J224" s="76" t="str">
        <f t="shared" si="3"/>
        <v/>
      </c>
      <c r="K224" s="40"/>
    </row>
    <row r="225" spans="1:11" x14ac:dyDescent="0.25">
      <c r="A225" s="40"/>
      <c r="B225" s="41"/>
      <c r="C225" s="51"/>
      <c r="D225" s="40"/>
      <c r="E225" s="40"/>
      <c r="F225" s="40"/>
      <c r="G225" s="40"/>
      <c r="H225" s="42"/>
      <c r="I225" s="42"/>
      <c r="J225" s="76" t="str">
        <f t="shared" si="3"/>
        <v/>
      </c>
      <c r="K225" s="40"/>
    </row>
    <row r="226" spans="1:11" x14ac:dyDescent="0.25">
      <c r="A226" s="40"/>
      <c r="B226" s="41"/>
      <c r="C226" s="51"/>
      <c r="D226" s="40"/>
      <c r="E226" s="40"/>
      <c r="F226" s="40"/>
      <c r="G226" s="40"/>
      <c r="H226" s="42"/>
      <c r="I226" s="42"/>
      <c r="J226" s="76" t="str">
        <f t="shared" si="3"/>
        <v/>
      </c>
      <c r="K226" s="40"/>
    </row>
    <row r="227" spans="1:11" x14ac:dyDescent="0.25">
      <c r="A227" s="40"/>
      <c r="B227" s="41"/>
      <c r="C227" s="51"/>
      <c r="D227" s="40"/>
      <c r="E227" s="40"/>
      <c r="F227" s="40"/>
      <c r="G227" s="40"/>
      <c r="H227" s="42"/>
      <c r="I227" s="42"/>
      <c r="J227" s="76" t="str">
        <f t="shared" si="3"/>
        <v/>
      </c>
      <c r="K227" s="40"/>
    </row>
    <row r="228" spans="1:11" x14ac:dyDescent="0.25">
      <c r="A228" s="40"/>
      <c r="B228" s="41"/>
      <c r="C228" s="51"/>
      <c r="D228" s="40"/>
      <c r="E228" s="40"/>
      <c r="F228" s="40"/>
      <c r="G228" s="40"/>
      <c r="H228" s="42"/>
      <c r="I228" s="42"/>
      <c r="J228" s="76" t="str">
        <f t="shared" si="3"/>
        <v/>
      </c>
      <c r="K228" s="40"/>
    </row>
    <row r="229" spans="1:11" x14ac:dyDescent="0.25">
      <c r="A229" s="40"/>
      <c r="B229" s="41"/>
      <c r="C229" s="51"/>
      <c r="D229" s="40"/>
      <c r="E229" s="40"/>
      <c r="F229" s="40"/>
      <c r="G229" s="40"/>
      <c r="H229" s="42"/>
      <c r="I229" s="42"/>
      <c r="J229" s="76" t="str">
        <f t="shared" si="3"/>
        <v/>
      </c>
      <c r="K229" s="40"/>
    </row>
    <row r="230" spans="1:11" x14ac:dyDescent="0.25">
      <c r="A230" s="40"/>
      <c r="B230" s="41"/>
      <c r="C230" s="51"/>
      <c r="D230" s="40"/>
      <c r="E230" s="40"/>
      <c r="F230" s="40"/>
      <c r="G230" s="40"/>
      <c r="H230" s="42"/>
      <c r="I230" s="42"/>
      <c r="J230" s="76" t="str">
        <f t="shared" si="3"/>
        <v/>
      </c>
      <c r="K230" s="40"/>
    </row>
    <row r="231" spans="1:11" x14ac:dyDescent="0.25">
      <c r="A231" s="40"/>
      <c r="B231" s="41"/>
      <c r="C231" s="51"/>
      <c r="D231" s="40"/>
      <c r="E231" s="40"/>
      <c r="F231" s="40"/>
      <c r="G231" s="40"/>
      <c r="H231" s="42"/>
      <c r="I231" s="42"/>
      <c r="J231" s="76" t="str">
        <f t="shared" si="3"/>
        <v/>
      </c>
      <c r="K231" s="40"/>
    </row>
    <row r="232" spans="1:11" x14ac:dyDescent="0.25">
      <c r="A232" s="40"/>
      <c r="B232" s="41"/>
      <c r="C232" s="51"/>
      <c r="D232" s="40"/>
      <c r="E232" s="40"/>
      <c r="F232" s="40"/>
      <c r="G232" s="40"/>
      <c r="H232" s="42"/>
      <c r="I232" s="42"/>
      <c r="J232" s="76" t="str">
        <f t="shared" si="3"/>
        <v/>
      </c>
      <c r="K232" s="40"/>
    </row>
    <row r="233" spans="1:11" x14ac:dyDescent="0.25">
      <c r="A233" s="40"/>
      <c r="B233" s="41"/>
      <c r="C233" s="51"/>
      <c r="D233" s="40"/>
      <c r="E233" s="40"/>
      <c r="F233" s="40"/>
      <c r="G233" s="40"/>
      <c r="H233" s="42"/>
      <c r="I233" s="42"/>
      <c r="J233" s="76" t="str">
        <f t="shared" si="3"/>
        <v/>
      </c>
      <c r="K233" s="40"/>
    </row>
    <row r="234" spans="1:11" x14ac:dyDescent="0.25">
      <c r="A234" s="40"/>
      <c r="B234" s="41"/>
      <c r="C234" s="51"/>
      <c r="D234" s="40"/>
      <c r="E234" s="40"/>
      <c r="F234" s="40"/>
      <c r="G234" s="40"/>
      <c r="H234" s="42"/>
      <c r="I234" s="42"/>
      <c r="J234" s="76" t="str">
        <f t="shared" si="3"/>
        <v/>
      </c>
      <c r="K234" s="40"/>
    </row>
    <row r="235" spans="1:11" x14ac:dyDescent="0.25">
      <c r="A235" s="40"/>
      <c r="B235" s="41"/>
      <c r="C235" s="51"/>
      <c r="D235" s="40"/>
      <c r="E235" s="40"/>
      <c r="F235" s="40"/>
      <c r="G235" s="40"/>
      <c r="H235" s="42"/>
      <c r="I235" s="42"/>
      <c r="J235" s="76" t="str">
        <f t="shared" si="3"/>
        <v/>
      </c>
      <c r="K235" s="40"/>
    </row>
    <row r="236" spans="1:11" x14ac:dyDescent="0.25">
      <c r="A236" s="40"/>
      <c r="B236" s="41"/>
      <c r="C236" s="51"/>
      <c r="D236" s="40"/>
      <c r="E236" s="40"/>
      <c r="F236" s="40"/>
      <c r="G236" s="40"/>
      <c r="H236" s="42"/>
      <c r="I236" s="42"/>
      <c r="J236" s="76" t="str">
        <f t="shared" si="3"/>
        <v/>
      </c>
      <c r="K236" s="40"/>
    </row>
    <row r="237" spans="1:11" x14ac:dyDescent="0.25">
      <c r="A237" s="40"/>
      <c r="B237" s="41"/>
      <c r="C237" s="51"/>
      <c r="D237" s="40"/>
      <c r="E237" s="40"/>
      <c r="F237" s="40"/>
      <c r="G237" s="40"/>
      <c r="H237" s="42"/>
      <c r="I237" s="42"/>
      <c r="J237" s="76" t="str">
        <f t="shared" si="3"/>
        <v/>
      </c>
      <c r="K237" s="40"/>
    </row>
    <row r="238" spans="1:11" x14ac:dyDescent="0.25">
      <c r="A238" s="40"/>
      <c r="B238" s="41"/>
      <c r="C238" s="51"/>
      <c r="D238" s="40"/>
      <c r="E238" s="40"/>
      <c r="F238" s="40"/>
      <c r="G238" s="40"/>
      <c r="H238" s="42"/>
      <c r="I238" s="42"/>
      <c r="J238" s="76" t="str">
        <f t="shared" si="3"/>
        <v/>
      </c>
      <c r="K238" s="40"/>
    </row>
    <row r="239" spans="1:11" x14ac:dyDescent="0.25">
      <c r="A239" s="40"/>
      <c r="B239" s="41"/>
      <c r="C239" s="51"/>
      <c r="D239" s="40"/>
      <c r="E239" s="40"/>
      <c r="F239" s="40"/>
      <c r="G239" s="40"/>
      <c r="H239" s="42"/>
      <c r="I239" s="42"/>
      <c r="J239" s="76" t="str">
        <f t="shared" si="3"/>
        <v/>
      </c>
      <c r="K239" s="40"/>
    </row>
    <row r="240" spans="1:11" x14ac:dyDescent="0.25">
      <c r="A240" s="40"/>
      <c r="B240" s="41"/>
      <c r="C240" s="51"/>
      <c r="D240" s="40"/>
      <c r="E240" s="40"/>
      <c r="F240" s="40"/>
      <c r="G240" s="40"/>
      <c r="H240" s="42"/>
      <c r="I240" s="42"/>
      <c r="J240" s="76" t="str">
        <f t="shared" si="3"/>
        <v/>
      </c>
      <c r="K240" s="40"/>
    </row>
    <row r="241" spans="1:11" x14ac:dyDescent="0.25">
      <c r="A241" s="40"/>
      <c r="B241" s="41"/>
      <c r="C241" s="51"/>
      <c r="D241" s="40"/>
      <c r="E241" s="40"/>
      <c r="F241" s="40"/>
      <c r="G241" s="40"/>
      <c r="H241" s="42"/>
      <c r="I241" s="42"/>
      <c r="J241" s="76" t="str">
        <f t="shared" si="3"/>
        <v/>
      </c>
      <c r="K241" s="40"/>
    </row>
    <row r="242" spans="1:11" x14ac:dyDescent="0.25">
      <c r="A242" s="40"/>
      <c r="B242" s="41"/>
      <c r="C242" s="51"/>
      <c r="D242" s="40"/>
      <c r="E242" s="40"/>
      <c r="F242" s="40"/>
      <c r="G242" s="40"/>
      <c r="H242" s="42"/>
      <c r="I242" s="42"/>
      <c r="J242" s="76" t="str">
        <f t="shared" si="3"/>
        <v/>
      </c>
      <c r="K242" s="40"/>
    </row>
    <row r="243" spans="1:11" x14ac:dyDescent="0.25">
      <c r="A243" s="40"/>
      <c r="B243" s="41"/>
      <c r="C243" s="51"/>
      <c r="D243" s="40"/>
      <c r="E243" s="40"/>
      <c r="F243" s="40"/>
      <c r="G243" s="40"/>
      <c r="H243" s="42"/>
      <c r="I243" s="42"/>
      <c r="J243" s="76" t="str">
        <f t="shared" si="3"/>
        <v/>
      </c>
      <c r="K243" s="40"/>
    </row>
    <row r="244" spans="1:11" x14ac:dyDescent="0.25">
      <c r="A244" s="40"/>
      <c r="B244" s="41"/>
      <c r="C244" s="51"/>
      <c r="D244" s="40"/>
      <c r="E244" s="40"/>
      <c r="F244" s="40"/>
      <c r="G244" s="40"/>
      <c r="H244" s="42"/>
      <c r="I244" s="42"/>
      <c r="J244" s="76" t="str">
        <f t="shared" si="3"/>
        <v/>
      </c>
      <c r="K244" s="40"/>
    </row>
    <row r="245" spans="1:11" x14ac:dyDescent="0.25">
      <c r="A245" s="40"/>
      <c r="B245" s="41"/>
      <c r="C245" s="51"/>
      <c r="D245" s="40"/>
      <c r="E245" s="40"/>
      <c r="F245" s="40"/>
      <c r="G245" s="40"/>
      <c r="H245" s="42"/>
      <c r="I245" s="42"/>
      <c r="J245" s="76" t="str">
        <f t="shared" si="3"/>
        <v/>
      </c>
      <c r="K245" s="40"/>
    </row>
    <row r="246" spans="1:11" x14ac:dyDescent="0.25">
      <c r="A246" s="40"/>
      <c r="B246" s="41"/>
      <c r="C246" s="51"/>
      <c r="D246" s="40"/>
      <c r="E246" s="40"/>
      <c r="F246" s="40"/>
      <c r="G246" s="40"/>
      <c r="H246" s="42"/>
      <c r="I246" s="42"/>
      <c r="J246" s="76" t="str">
        <f t="shared" si="3"/>
        <v/>
      </c>
      <c r="K246" s="40"/>
    </row>
    <row r="247" spans="1:11" x14ac:dyDescent="0.25">
      <c r="A247" s="40"/>
      <c r="B247" s="41"/>
      <c r="C247" s="51"/>
      <c r="D247" s="40"/>
      <c r="E247" s="40"/>
      <c r="F247" s="40"/>
      <c r="G247" s="40"/>
      <c r="H247" s="42"/>
      <c r="I247" s="42"/>
      <c r="J247" s="76" t="str">
        <f t="shared" si="3"/>
        <v/>
      </c>
      <c r="K247" s="40"/>
    </row>
    <row r="248" spans="1:11" x14ac:dyDescent="0.25">
      <c r="A248" s="40"/>
      <c r="B248" s="41"/>
      <c r="C248" s="51"/>
      <c r="D248" s="40"/>
      <c r="E248" s="40"/>
      <c r="F248" s="40"/>
      <c r="G248" s="40"/>
      <c r="H248" s="42"/>
      <c r="I248" s="42"/>
      <c r="J248" s="76" t="str">
        <f t="shared" si="3"/>
        <v/>
      </c>
      <c r="K248" s="40"/>
    </row>
    <row r="249" spans="1:11" x14ac:dyDescent="0.25">
      <c r="A249" s="40"/>
      <c r="B249" s="41"/>
      <c r="C249" s="51"/>
      <c r="D249" s="40"/>
      <c r="E249" s="40"/>
      <c r="F249" s="40"/>
      <c r="G249" s="40"/>
      <c r="H249" s="42"/>
      <c r="I249" s="42"/>
      <c r="J249" s="76" t="str">
        <f t="shared" si="3"/>
        <v/>
      </c>
      <c r="K249" s="40"/>
    </row>
    <row r="250" spans="1:11" x14ac:dyDescent="0.25">
      <c r="A250" s="40"/>
      <c r="B250" s="41"/>
      <c r="C250" s="51"/>
      <c r="D250" s="40"/>
      <c r="E250" s="40"/>
      <c r="F250" s="40"/>
      <c r="G250" s="40"/>
      <c r="H250" s="42"/>
      <c r="I250" s="42"/>
      <c r="J250" s="76" t="str">
        <f t="shared" si="3"/>
        <v/>
      </c>
      <c r="K250" s="40"/>
    </row>
    <row r="251" spans="1:11" x14ac:dyDescent="0.25">
      <c r="A251" s="40"/>
      <c r="B251" s="41"/>
      <c r="C251" s="51"/>
      <c r="D251" s="40"/>
      <c r="E251" s="40"/>
      <c r="F251" s="40"/>
      <c r="G251" s="40"/>
      <c r="H251" s="42"/>
      <c r="I251" s="42"/>
      <c r="J251" s="76" t="str">
        <f t="shared" si="3"/>
        <v/>
      </c>
      <c r="K251" s="40"/>
    </row>
    <row r="252" spans="1:11" x14ac:dyDescent="0.25">
      <c r="A252" s="40"/>
      <c r="B252" s="41"/>
      <c r="C252" s="51"/>
      <c r="D252" s="40"/>
      <c r="E252" s="40"/>
      <c r="F252" s="40"/>
      <c r="G252" s="40"/>
      <c r="H252" s="42"/>
      <c r="I252" s="42"/>
      <c r="J252" s="76" t="str">
        <f t="shared" si="3"/>
        <v/>
      </c>
      <c r="K252" s="40"/>
    </row>
    <row r="253" spans="1:11" x14ac:dyDescent="0.25">
      <c r="A253" s="40"/>
      <c r="B253" s="41"/>
      <c r="C253" s="51"/>
      <c r="D253" s="40"/>
      <c r="E253" s="40"/>
      <c r="F253" s="40"/>
      <c r="G253" s="40"/>
      <c r="H253" s="42"/>
      <c r="I253" s="42"/>
      <c r="J253" s="76" t="str">
        <f t="shared" si="3"/>
        <v/>
      </c>
      <c r="K253" s="40"/>
    </row>
    <row r="254" spans="1:11" x14ac:dyDescent="0.25">
      <c r="A254" s="40"/>
      <c r="B254" s="41"/>
      <c r="C254" s="51"/>
      <c r="D254" s="40"/>
      <c r="E254" s="40"/>
      <c r="F254" s="40"/>
      <c r="G254" s="40"/>
      <c r="H254" s="42"/>
      <c r="I254" s="42"/>
      <c r="J254" s="76" t="str">
        <f t="shared" si="3"/>
        <v/>
      </c>
      <c r="K254" s="40"/>
    </row>
    <row r="255" spans="1:11" x14ac:dyDescent="0.25">
      <c r="A255" s="40"/>
      <c r="B255" s="41"/>
      <c r="C255" s="51"/>
      <c r="D255" s="40"/>
      <c r="E255" s="40"/>
      <c r="F255" s="40"/>
      <c r="G255" s="40"/>
      <c r="H255" s="42"/>
      <c r="I255" s="42"/>
      <c r="J255" s="76" t="str">
        <f t="shared" si="3"/>
        <v/>
      </c>
      <c r="K255" s="40"/>
    </row>
    <row r="256" spans="1:11" x14ac:dyDescent="0.25">
      <c r="A256" s="40"/>
      <c r="B256" s="41"/>
      <c r="C256" s="51"/>
      <c r="D256" s="40"/>
      <c r="E256" s="40"/>
      <c r="F256" s="40"/>
      <c r="G256" s="40"/>
      <c r="H256" s="42"/>
      <c r="I256" s="42"/>
      <c r="J256" s="76" t="str">
        <f t="shared" si="3"/>
        <v/>
      </c>
      <c r="K256" s="40"/>
    </row>
    <row r="257" spans="1:11" x14ac:dyDescent="0.25">
      <c r="A257" s="40"/>
      <c r="B257" s="41"/>
      <c r="C257" s="51"/>
      <c r="D257" s="40"/>
      <c r="E257" s="40"/>
      <c r="F257" s="40"/>
      <c r="G257" s="40"/>
      <c r="H257" s="42"/>
      <c r="I257" s="42"/>
      <c r="J257" s="76" t="str">
        <f t="shared" si="3"/>
        <v/>
      </c>
      <c r="K257" s="40"/>
    </row>
    <row r="258" spans="1:11" x14ac:dyDescent="0.25">
      <c r="A258" s="40"/>
      <c r="B258" s="41"/>
      <c r="C258" s="51"/>
      <c r="D258" s="40"/>
      <c r="E258" s="40"/>
      <c r="F258" s="40"/>
      <c r="G258" s="40"/>
      <c r="H258" s="42"/>
      <c r="I258" s="42"/>
      <c r="J258" s="76" t="str">
        <f t="shared" ref="J258:J321" si="4">IF(A258="","",H258+I258)</f>
        <v/>
      </c>
      <c r="K258" s="40"/>
    </row>
    <row r="259" spans="1:11" x14ac:dyDescent="0.25">
      <c r="A259" s="40"/>
      <c r="B259" s="41"/>
      <c r="C259" s="51"/>
      <c r="D259" s="40"/>
      <c r="E259" s="40"/>
      <c r="F259" s="40"/>
      <c r="G259" s="40"/>
      <c r="H259" s="42"/>
      <c r="I259" s="42"/>
      <c r="J259" s="76" t="str">
        <f t="shared" si="4"/>
        <v/>
      </c>
      <c r="K259" s="40"/>
    </row>
    <row r="260" spans="1:11" x14ac:dyDescent="0.25">
      <c r="A260" s="40"/>
      <c r="B260" s="41"/>
      <c r="C260" s="51"/>
      <c r="D260" s="40"/>
      <c r="E260" s="40"/>
      <c r="F260" s="40"/>
      <c r="G260" s="40"/>
      <c r="H260" s="42"/>
      <c r="I260" s="42"/>
      <c r="J260" s="76" t="str">
        <f t="shared" si="4"/>
        <v/>
      </c>
      <c r="K260" s="40"/>
    </row>
    <row r="261" spans="1:11" x14ac:dyDescent="0.25">
      <c r="A261" s="40"/>
      <c r="B261" s="41"/>
      <c r="C261" s="51"/>
      <c r="D261" s="40"/>
      <c r="E261" s="40"/>
      <c r="F261" s="40"/>
      <c r="G261" s="40"/>
      <c r="H261" s="42"/>
      <c r="I261" s="42"/>
      <c r="J261" s="76" t="str">
        <f t="shared" si="4"/>
        <v/>
      </c>
      <c r="K261" s="40"/>
    </row>
    <row r="262" spans="1:11" x14ac:dyDescent="0.25">
      <c r="A262" s="40"/>
      <c r="B262" s="41"/>
      <c r="C262" s="51"/>
      <c r="D262" s="40"/>
      <c r="E262" s="40"/>
      <c r="F262" s="40"/>
      <c r="G262" s="40"/>
      <c r="H262" s="42"/>
      <c r="I262" s="42"/>
      <c r="J262" s="76" t="str">
        <f t="shared" si="4"/>
        <v/>
      </c>
      <c r="K262" s="40"/>
    </row>
    <row r="263" spans="1:11" x14ac:dyDescent="0.25">
      <c r="A263" s="40"/>
      <c r="B263" s="41"/>
      <c r="C263" s="51"/>
      <c r="D263" s="40"/>
      <c r="E263" s="40"/>
      <c r="F263" s="40"/>
      <c r="G263" s="40"/>
      <c r="H263" s="42"/>
      <c r="I263" s="42"/>
      <c r="J263" s="76" t="str">
        <f t="shared" si="4"/>
        <v/>
      </c>
      <c r="K263" s="40"/>
    </row>
    <row r="264" spans="1:11" x14ac:dyDescent="0.25">
      <c r="A264" s="40"/>
      <c r="B264" s="41"/>
      <c r="C264" s="51"/>
      <c r="D264" s="40"/>
      <c r="E264" s="40"/>
      <c r="F264" s="40"/>
      <c r="G264" s="40"/>
      <c r="H264" s="42"/>
      <c r="I264" s="42"/>
      <c r="J264" s="76" t="str">
        <f t="shared" si="4"/>
        <v/>
      </c>
      <c r="K264" s="40"/>
    </row>
    <row r="265" spans="1:11" x14ac:dyDescent="0.25">
      <c r="A265" s="40"/>
      <c r="B265" s="41"/>
      <c r="C265" s="51"/>
      <c r="D265" s="40"/>
      <c r="E265" s="40"/>
      <c r="F265" s="40"/>
      <c r="G265" s="40"/>
      <c r="H265" s="42"/>
      <c r="I265" s="42"/>
      <c r="J265" s="76" t="str">
        <f t="shared" si="4"/>
        <v/>
      </c>
      <c r="K265" s="40"/>
    </row>
    <row r="266" spans="1:11" x14ac:dyDescent="0.25">
      <c r="A266" s="40"/>
      <c r="B266" s="41"/>
      <c r="C266" s="51"/>
      <c r="D266" s="40"/>
      <c r="E266" s="40"/>
      <c r="F266" s="40"/>
      <c r="G266" s="40"/>
      <c r="H266" s="42"/>
      <c r="I266" s="42"/>
      <c r="J266" s="76" t="str">
        <f t="shared" si="4"/>
        <v/>
      </c>
      <c r="K266" s="40"/>
    </row>
    <row r="267" spans="1:11" x14ac:dyDescent="0.25">
      <c r="A267" s="40"/>
      <c r="B267" s="41"/>
      <c r="C267" s="51"/>
      <c r="D267" s="40"/>
      <c r="E267" s="40"/>
      <c r="F267" s="40"/>
      <c r="G267" s="40"/>
      <c r="H267" s="42"/>
      <c r="I267" s="42"/>
      <c r="J267" s="76" t="str">
        <f t="shared" si="4"/>
        <v/>
      </c>
      <c r="K267" s="40"/>
    </row>
    <row r="268" spans="1:11" x14ac:dyDescent="0.25">
      <c r="A268" s="40"/>
      <c r="B268" s="41"/>
      <c r="C268" s="51"/>
      <c r="D268" s="40"/>
      <c r="E268" s="40"/>
      <c r="F268" s="40"/>
      <c r="G268" s="40"/>
      <c r="H268" s="42"/>
      <c r="I268" s="42"/>
      <c r="J268" s="76" t="str">
        <f t="shared" si="4"/>
        <v/>
      </c>
      <c r="K268" s="40"/>
    </row>
    <row r="269" spans="1:11" x14ac:dyDescent="0.25">
      <c r="A269" s="40"/>
      <c r="B269" s="41"/>
      <c r="C269" s="51"/>
      <c r="D269" s="40"/>
      <c r="E269" s="40"/>
      <c r="F269" s="40"/>
      <c r="G269" s="40"/>
      <c r="H269" s="42"/>
      <c r="I269" s="42"/>
      <c r="J269" s="76" t="str">
        <f t="shared" si="4"/>
        <v/>
      </c>
      <c r="K269" s="40"/>
    </row>
    <row r="270" spans="1:11" x14ac:dyDescent="0.25">
      <c r="A270" s="40"/>
      <c r="B270" s="41"/>
      <c r="C270" s="51"/>
      <c r="D270" s="40"/>
      <c r="E270" s="40"/>
      <c r="F270" s="40"/>
      <c r="G270" s="40"/>
      <c r="H270" s="42"/>
      <c r="I270" s="42"/>
      <c r="J270" s="76" t="str">
        <f t="shared" si="4"/>
        <v/>
      </c>
      <c r="K270" s="40"/>
    </row>
    <row r="271" spans="1:11" x14ac:dyDescent="0.25">
      <c r="A271" s="40"/>
      <c r="B271" s="41"/>
      <c r="C271" s="51"/>
      <c r="D271" s="40"/>
      <c r="E271" s="40"/>
      <c r="F271" s="40"/>
      <c r="G271" s="40"/>
      <c r="H271" s="42"/>
      <c r="I271" s="42"/>
      <c r="J271" s="76" t="str">
        <f t="shared" si="4"/>
        <v/>
      </c>
      <c r="K271" s="40"/>
    </row>
    <row r="272" spans="1:11" x14ac:dyDescent="0.25">
      <c r="A272" s="40"/>
      <c r="B272" s="41"/>
      <c r="C272" s="51"/>
      <c r="D272" s="40"/>
      <c r="E272" s="40"/>
      <c r="F272" s="40"/>
      <c r="G272" s="40"/>
      <c r="H272" s="42"/>
      <c r="I272" s="42"/>
      <c r="J272" s="76" t="str">
        <f t="shared" si="4"/>
        <v/>
      </c>
      <c r="K272" s="40"/>
    </row>
    <row r="273" spans="1:11" x14ac:dyDescent="0.25">
      <c r="A273" s="40"/>
      <c r="B273" s="41"/>
      <c r="C273" s="51"/>
      <c r="D273" s="40"/>
      <c r="E273" s="40"/>
      <c r="F273" s="40"/>
      <c r="G273" s="40"/>
      <c r="H273" s="42"/>
      <c r="I273" s="42"/>
      <c r="J273" s="76" t="str">
        <f t="shared" si="4"/>
        <v/>
      </c>
      <c r="K273" s="40"/>
    </row>
    <row r="274" spans="1:11" x14ac:dyDescent="0.25">
      <c r="A274" s="40"/>
      <c r="B274" s="41"/>
      <c r="C274" s="51"/>
      <c r="D274" s="40"/>
      <c r="E274" s="40"/>
      <c r="F274" s="40"/>
      <c r="G274" s="40"/>
      <c r="H274" s="42"/>
      <c r="I274" s="42"/>
      <c r="J274" s="76" t="str">
        <f t="shared" si="4"/>
        <v/>
      </c>
      <c r="K274" s="40"/>
    </row>
    <row r="275" spans="1:11" x14ac:dyDescent="0.25">
      <c r="A275" s="40"/>
      <c r="B275" s="41"/>
      <c r="C275" s="51"/>
      <c r="D275" s="40"/>
      <c r="E275" s="40"/>
      <c r="F275" s="40"/>
      <c r="G275" s="40"/>
      <c r="H275" s="42"/>
      <c r="I275" s="42"/>
      <c r="J275" s="76" t="str">
        <f t="shared" si="4"/>
        <v/>
      </c>
      <c r="K275" s="40"/>
    </row>
    <row r="276" spans="1:11" x14ac:dyDescent="0.25">
      <c r="A276" s="40"/>
      <c r="B276" s="41"/>
      <c r="C276" s="51"/>
      <c r="D276" s="40"/>
      <c r="E276" s="40"/>
      <c r="F276" s="40"/>
      <c r="G276" s="40"/>
      <c r="H276" s="42"/>
      <c r="I276" s="42"/>
      <c r="J276" s="76" t="str">
        <f t="shared" si="4"/>
        <v/>
      </c>
      <c r="K276" s="40"/>
    </row>
    <row r="277" spans="1:11" x14ac:dyDescent="0.25">
      <c r="A277" s="40"/>
      <c r="B277" s="41"/>
      <c r="C277" s="51"/>
      <c r="D277" s="40"/>
      <c r="E277" s="40"/>
      <c r="F277" s="40"/>
      <c r="G277" s="40"/>
      <c r="H277" s="42"/>
      <c r="I277" s="42"/>
      <c r="J277" s="76" t="str">
        <f t="shared" si="4"/>
        <v/>
      </c>
      <c r="K277" s="40"/>
    </row>
    <row r="278" spans="1:11" x14ac:dyDescent="0.25">
      <c r="A278" s="40"/>
      <c r="B278" s="41"/>
      <c r="C278" s="51"/>
      <c r="D278" s="40"/>
      <c r="E278" s="40"/>
      <c r="F278" s="40"/>
      <c r="G278" s="40"/>
      <c r="H278" s="42"/>
      <c r="I278" s="42"/>
      <c r="J278" s="76" t="str">
        <f t="shared" si="4"/>
        <v/>
      </c>
      <c r="K278" s="40"/>
    </row>
    <row r="279" spans="1:11" x14ac:dyDescent="0.25">
      <c r="A279" s="40"/>
      <c r="B279" s="41"/>
      <c r="C279" s="51"/>
      <c r="D279" s="40"/>
      <c r="E279" s="40"/>
      <c r="F279" s="40"/>
      <c r="G279" s="40"/>
      <c r="H279" s="42"/>
      <c r="I279" s="42"/>
      <c r="J279" s="76" t="str">
        <f t="shared" si="4"/>
        <v/>
      </c>
      <c r="K279" s="40"/>
    </row>
    <row r="280" spans="1:11" x14ac:dyDescent="0.25">
      <c r="A280" s="40"/>
      <c r="B280" s="41"/>
      <c r="C280" s="51"/>
      <c r="D280" s="40"/>
      <c r="E280" s="40"/>
      <c r="F280" s="40"/>
      <c r="G280" s="40"/>
      <c r="H280" s="42"/>
      <c r="I280" s="42"/>
      <c r="J280" s="76" t="str">
        <f t="shared" si="4"/>
        <v/>
      </c>
      <c r="K280" s="40"/>
    </row>
    <row r="281" spans="1:11" x14ac:dyDescent="0.25">
      <c r="A281" s="40"/>
      <c r="B281" s="41"/>
      <c r="C281" s="51"/>
      <c r="D281" s="40"/>
      <c r="E281" s="40"/>
      <c r="F281" s="40"/>
      <c r="G281" s="40"/>
      <c r="H281" s="42"/>
      <c r="I281" s="42"/>
      <c r="J281" s="76" t="str">
        <f t="shared" si="4"/>
        <v/>
      </c>
      <c r="K281" s="40"/>
    </row>
    <row r="282" spans="1:11" x14ac:dyDescent="0.25">
      <c r="A282" s="40"/>
      <c r="B282" s="41"/>
      <c r="C282" s="51"/>
      <c r="D282" s="40"/>
      <c r="E282" s="40"/>
      <c r="F282" s="40"/>
      <c r="G282" s="40"/>
      <c r="H282" s="42"/>
      <c r="I282" s="42"/>
      <c r="J282" s="76" t="str">
        <f t="shared" si="4"/>
        <v/>
      </c>
      <c r="K282" s="40"/>
    </row>
    <row r="283" spans="1:11" x14ac:dyDescent="0.25">
      <c r="A283" s="40"/>
      <c r="B283" s="41"/>
      <c r="C283" s="51"/>
      <c r="D283" s="40"/>
      <c r="E283" s="40"/>
      <c r="F283" s="40"/>
      <c r="G283" s="40"/>
      <c r="H283" s="42"/>
      <c r="I283" s="42"/>
      <c r="J283" s="76" t="str">
        <f t="shared" si="4"/>
        <v/>
      </c>
      <c r="K283" s="40"/>
    </row>
    <row r="284" spans="1:11" x14ac:dyDescent="0.25">
      <c r="A284" s="40"/>
      <c r="B284" s="41"/>
      <c r="C284" s="51"/>
      <c r="D284" s="40"/>
      <c r="E284" s="40"/>
      <c r="F284" s="40"/>
      <c r="G284" s="40"/>
      <c r="H284" s="42"/>
      <c r="I284" s="42"/>
      <c r="J284" s="76" t="str">
        <f t="shared" si="4"/>
        <v/>
      </c>
      <c r="K284" s="40"/>
    </row>
    <row r="285" spans="1:11" x14ac:dyDescent="0.25">
      <c r="A285" s="40"/>
      <c r="B285" s="41"/>
      <c r="C285" s="51"/>
      <c r="D285" s="40"/>
      <c r="E285" s="40"/>
      <c r="F285" s="40"/>
      <c r="G285" s="40"/>
      <c r="H285" s="42"/>
      <c r="I285" s="42"/>
      <c r="J285" s="76" t="str">
        <f t="shared" si="4"/>
        <v/>
      </c>
      <c r="K285" s="40"/>
    </row>
    <row r="286" spans="1:11" x14ac:dyDescent="0.25">
      <c r="A286" s="40"/>
      <c r="B286" s="41"/>
      <c r="C286" s="51"/>
      <c r="D286" s="40"/>
      <c r="E286" s="40"/>
      <c r="F286" s="40"/>
      <c r="G286" s="40"/>
      <c r="H286" s="42"/>
      <c r="I286" s="42"/>
      <c r="J286" s="76" t="str">
        <f t="shared" si="4"/>
        <v/>
      </c>
      <c r="K286" s="40"/>
    </row>
    <row r="287" spans="1:11" x14ac:dyDescent="0.25">
      <c r="A287" s="40"/>
      <c r="B287" s="41"/>
      <c r="C287" s="51"/>
      <c r="D287" s="40"/>
      <c r="E287" s="40"/>
      <c r="F287" s="40"/>
      <c r="G287" s="40"/>
      <c r="H287" s="42"/>
      <c r="I287" s="42"/>
      <c r="J287" s="76" t="str">
        <f t="shared" si="4"/>
        <v/>
      </c>
      <c r="K287" s="40"/>
    </row>
    <row r="288" spans="1:11" x14ac:dyDescent="0.25">
      <c r="A288" s="40"/>
      <c r="B288" s="41"/>
      <c r="C288" s="51"/>
      <c r="D288" s="40"/>
      <c r="E288" s="40"/>
      <c r="F288" s="40"/>
      <c r="G288" s="40"/>
      <c r="H288" s="42"/>
      <c r="I288" s="42"/>
      <c r="J288" s="76" t="str">
        <f t="shared" si="4"/>
        <v/>
      </c>
      <c r="K288" s="40"/>
    </row>
    <row r="289" spans="1:11" x14ac:dyDescent="0.25">
      <c r="A289" s="40"/>
      <c r="B289" s="41"/>
      <c r="C289" s="51"/>
      <c r="D289" s="40"/>
      <c r="E289" s="40"/>
      <c r="F289" s="40"/>
      <c r="G289" s="40"/>
      <c r="H289" s="42"/>
      <c r="I289" s="42"/>
      <c r="J289" s="76" t="str">
        <f t="shared" si="4"/>
        <v/>
      </c>
      <c r="K289" s="40"/>
    </row>
    <row r="290" spans="1:11" x14ac:dyDescent="0.25">
      <c r="A290" s="40"/>
      <c r="B290" s="41"/>
      <c r="C290" s="51"/>
      <c r="D290" s="40"/>
      <c r="E290" s="40"/>
      <c r="F290" s="40"/>
      <c r="G290" s="40"/>
      <c r="H290" s="42"/>
      <c r="I290" s="42"/>
      <c r="J290" s="76" t="str">
        <f t="shared" si="4"/>
        <v/>
      </c>
      <c r="K290" s="40"/>
    </row>
    <row r="291" spans="1:11" x14ac:dyDescent="0.25">
      <c r="A291" s="40"/>
      <c r="B291" s="41"/>
      <c r="C291" s="51"/>
      <c r="D291" s="40"/>
      <c r="E291" s="40"/>
      <c r="F291" s="40"/>
      <c r="G291" s="40"/>
      <c r="H291" s="42"/>
      <c r="I291" s="42"/>
      <c r="J291" s="76" t="str">
        <f t="shared" si="4"/>
        <v/>
      </c>
      <c r="K291" s="40"/>
    </row>
    <row r="292" spans="1:11" x14ac:dyDescent="0.25">
      <c r="A292" s="40"/>
      <c r="B292" s="41"/>
      <c r="C292" s="51"/>
      <c r="D292" s="40"/>
      <c r="E292" s="40"/>
      <c r="F292" s="40"/>
      <c r="G292" s="40"/>
      <c r="H292" s="42"/>
      <c r="I292" s="42"/>
      <c r="J292" s="76" t="str">
        <f t="shared" si="4"/>
        <v/>
      </c>
      <c r="K292" s="40"/>
    </row>
    <row r="293" spans="1:11" x14ac:dyDescent="0.25">
      <c r="A293" s="40"/>
      <c r="B293" s="41"/>
      <c r="C293" s="51"/>
      <c r="D293" s="40"/>
      <c r="E293" s="40"/>
      <c r="F293" s="40"/>
      <c r="G293" s="40"/>
      <c r="H293" s="42"/>
      <c r="I293" s="42"/>
      <c r="J293" s="76" t="str">
        <f t="shared" si="4"/>
        <v/>
      </c>
      <c r="K293" s="40"/>
    </row>
    <row r="294" spans="1:11" x14ac:dyDescent="0.25">
      <c r="A294" s="40"/>
      <c r="B294" s="41"/>
      <c r="C294" s="51"/>
      <c r="D294" s="40"/>
      <c r="E294" s="40"/>
      <c r="F294" s="40"/>
      <c r="G294" s="40"/>
      <c r="H294" s="42"/>
      <c r="I294" s="42"/>
      <c r="J294" s="76" t="str">
        <f t="shared" si="4"/>
        <v/>
      </c>
      <c r="K294" s="40"/>
    </row>
    <row r="295" spans="1:11" x14ac:dyDescent="0.25">
      <c r="A295" s="40"/>
      <c r="B295" s="41"/>
      <c r="C295" s="51"/>
      <c r="D295" s="40"/>
      <c r="E295" s="40"/>
      <c r="F295" s="40"/>
      <c r="G295" s="40"/>
      <c r="H295" s="42"/>
      <c r="I295" s="42"/>
      <c r="J295" s="76" t="str">
        <f t="shared" si="4"/>
        <v/>
      </c>
      <c r="K295" s="40"/>
    </row>
    <row r="296" spans="1:11" x14ac:dyDescent="0.25">
      <c r="A296" s="40"/>
      <c r="B296" s="41"/>
      <c r="C296" s="51"/>
      <c r="D296" s="40"/>
      <c r="E296" s="40"/>
      <c r="F296" s="40"/>
      <c r="G296" s="40"/>
      <c r="H296" s="42"/>
      <c r="I296" s="42"/>
      <c r="J296" s="76" t="str">
        <f t="shared" si="4"/>
        <v/>
      </c>
      <c r="K296" s="40"/>
    </row>
    <row r="297" spans="1:11" x14ac:dyDescent="0.25">
      <c r="A297" s="40"/>
      <c r="B297" s="41"/>
      <c r="C297" s="51"/>
      <c r="D297" s="40"/>
      <c r="E297" s="40"/>
      <c r="F297" s="40"/>
      <c r="G297" s="40"/>
      <c r="H297" s="42"/>
      <c r="I297" s="42"/>
      <c r="J297" s="76" t="str">
        <f t="shared" si="4"/>
        <v/>
      </c>
      <c r="K297" s="40"/>
    </row>
    <row r="298" spans="1:11" x14ac:dyDescent="0.25">
      <c r="A298" s="40"/>
      <c r="B298" s="41"/>
      <c r="C298" s="51"/>
      <c r="D298" s="40"/>
      <c r="E298" s="40"/>
      <c r="F298" s="40"/>
      <c r="G298" s="40"/>
      <c r="H298" s="42"/>
      <c r="I298" s="42"/>
      <c r="J298" s="76" t="str">
        <f t="shared" si="4"/>
        <v/>
      </c>
      <c r="K298" s="40"/>
    </row>
    <row r="299" spans="1:11" x14ac:dyDescent="0.25">
      <c r="A299" s="40"/>
      <c r="B299" s="41"/>
      <c r="C299" s="51"/>
      <c r="D299" s="40"/>
      <c r="E299" s="40"/>
      <c r="F299" s="40"/>
      <c r="G299" s="40"/>
      <c r="H299" s="42"/>
      <c r="I299" s="42"/>
      <c r="J299" s="76" t="str">
        <f t="shared" si="4"/>
        <v/>
      </c>
      <c r="K299" s="40"/>
    </row>
    <row r="300" spans="1:11" x14ac:dyDescent="0.25">
      <c r="A300" s="40"/>
      <c r="B300" s="41"/>
      <c r="C300" s="51"/>
      <c r="D300" s="40"/>
      <c r="E300" s="40"/>
      <c r="F300" s="40"/>
      <c r="G300" s="40"/>
      <c r="H300" s="42"/>
      <c r="I300" s="42"/>
      <c r="J300" s="76" t="str">
        <f t="shared" si="4"/>
        <v/>
      </c>
      <c r="K300" s="40"/>
    </row>
    <row r="301" spans="1:11" x14ac:dyDescent="0.25">
      <c r="A301" s="40"/>
      <c r="B301" s="41"/>
      <c r="C301" s="51"/>
      <c r="D301" s="40"/>
      <c r="E301" s="40"/>
      <c r="F301" s="40"/>
      <c r="G301" s="40"/>
      <c r="H301" s="42"/>
      <c r="I301" s="42"/>
      <c r="J301" s="76" t="str">
        <f t="shared" si="4"/>
        <v/>
      </c>
      <c r="K301" s="40"/>
    </row>
    <row r="302" spans="1:11" x14ac:dyDescent="0.25">
      <c r="A302" s="40"/>
      <c r="B302" s="41"/>
      <c r="C302" s="51"/>
      <c r="D302" s="40"/>
      <c r="E302" s="40"/>
      <c r="F302" s="40"/>
      <c r="G302" s="40"/>
      <c r="H302" s="42"/>
      <c r="I302" s="42"/>
      <c r="J302" s="76" t="str">
        <f t="shared" si="4"/>
        <v/>
      </c>
      <c r="K302" s="40"/>
    </row>
    <row r="303" spans="1:11" x14ac:dyDescent="0.25">
      <c r="A303" s="40"/>
      <c r="B303" s="41"/>
      <c r="C303" s="51"/>
      <c r="D303" s="40"/>
      <c r="E303" s="40"/>
      <c r="F303" s="40"/>
      <c r="G303" s="40"/>
      <c r="H303" s="42"/>
      <c r="I303" s="42"/>
      <c r="J303" s="76" t="str">
        <f t="shared" si="4"/>
        <v/>
      </c>
      <c r="K303" s="40"/>
    </row>
    <row r="304" spans="1:11" x14ac:dyDescent="0.25">
      <c r="A304" s="40"/>
      <c r="B304" s="41"/>
      <c r="C304" s="51"/>
      <c r="D304" s="40"/>
      <c r="E304" s="40"/>
      <c r="F304" s="40"/>
      <c r="G304" s="40"/>
      <c r="H304" s="42"/>
      <c r="I304" s="42"/>
      <c r="J304" s="76" t="str">
        <f t="shared" si="4"/>
        <v/>
      </c>
      <c r="K304" s="40"/>
    </row>
    <row r="305" spans="1:11" x14ac:dyDescent="0.25">
      <c r="A305" s="40"/>
      <c r="B305" s="41"/>
      <c r="C305" s="51"/>
      <c r="D305" s="40"/>
      <c r="E305" s="40"/>
      <c r="F305" s="40"/>
      <c r="G305" s="40"/>
      <c r="H305" s="42"/>
      <c r="I305" s="42"/>
      <c r="J305" s="76" t="str">
        <f t="shared" si="4"/>
        <v/>
      </c>
      <c r="K305" s="40"/>
    </row>
    <row r="306" spans="1:11" x14ac:dyDescent="0.25">
      <c r="A306" s="40"/>
      <c r="B306" s="41"/>
      <c r="C306" s="51"/>
      <c r="D306" s="40"/>
      <c r="E306" s="40"/>
      <c r="F306" s="40"/>
      <c r="G306" s="40"/>
      <c r="H306" s="42"/>
      <c r="I306" s="42"/>
      <c r="J306" s="76" t="str">
        <f t="shared" si="4"/>
        <v/>
      </c>
      <c r="K306" s="40"/>
    </row>
    <row r="307" spans="1:11" x14ac:dyDescent="0.25">
      <c r="A307" s="40"/>
      <c r="B307" s="41"/>
      <c r="C307" s="51"/>
      <c r="D307" s="40"/>
      <c r="E307" s="40"/>
      <c r="F307" s="40"/>
      <c r="G307" s="40"/>
      <c r="H307" s="42"/>
      <c r="I307" s="42"/>
      <c r="J307" s="76" t="str">
        <f t="shared" si="4"/>
        <v/>
      </c>
      <c r="K307" s="40"/>
    </row>
    <row r="308" spans="1:11" x14ac:dyDescent="0.25">
      <c r="A308" s="40"/>
      <c r="B308" s="41"/>
      <c r="C308" s="51"/>
      <c r="D308" s="40"/>
      <c r="E308" s="40"/>
      <c r="F308" s="40"/>
      <c r="G308" s="40"/>
      <c r="H308" s="42"/>
      <c r="I308" s="42"/>
      <c r="J308" s="76" t="str">
        <f t="shared" si="4"/>
        <v/>
      </c>
      <c r="K308" s="40"/>
    </row>
    <row r="309" spans="1:11" x14ac:dyDescent="0.25">
      <c r="A309" s="40"/>
      <c r="B309" s="41"/>
      <c r="C309" s="51"/>
      <c r="D309" s="40"/>
      <c r="E309" s="40"/>
      <c r="F309" s="40"/>
      <c r="G309" s="40"/>
      <c r="H309" s="42"/>
      <c r="I309" s="42"/>
      <c r="J309" s="76" t="str">
        <f t="shared" si="4"/>
        <v/>
      </c>
      <c r="K309" s="40"/>
    </row>
    <row r="310" spans="1:11" x14ac:dyDescent="0.25">
      <c r="A310" s="40"/>
      <c r="B310" s="41"/>
      <c r="C310" s="51"/>
      <c r="D310" s="40"/>
      <c r="E310" s="40"/>
      <c r="F310" s="40"/>
      <c r="G310" s="40"/>
      <c r="H310" s="42"/>
      <c r="I310" s="42"/>
      <c r="J310" s="76" t="str">
        <f t="shared" si="4"/>
        <v/>
      </c>
      <c r="K310" s="40"/>
    </row>
    <row r="311" spans="1:11" x14ac:dyDescent="0.25">
      <c r="A311" s="40"/>
      <c r="B311" s="41"/>
      <c r="C311" s="51"/>
      <c r="D311" s="40"/>
      <c r="E311" s="40"/>
      <c r="F311" s="40"/>
      <c r="G311" s="40"/>
      <c r="H311" s="42"/>
      <c r="I311" s="42"/>
      <c r="J311" s="76" t="str">
        <f t="shared" si="4"/>
        <v/>
      </c>
      <c r="K311" s="40"/>
    </row>
    <row r="312" spans="1:11" x14ac:dyDescent="0.25">
      <c r="A312" s="40"/>
      <c r="B312" s="41"/>
      <c r="C312" s="51"/>
      <c r="D312" s="40"/>
      <c r="E312" s="40"/>
      <c r="F312" s="40"/>
      <c r="G312" s="40"/>
      <c r="H312" s="42"/>
      <c r="I312" s="42"/>
      <c r="J312" s="76" t="str">
        <f t="shared" si="4"/>
        <v/>
      </c>
      <c r="K312" s="40"/>
    </row>
    <row r="313" spans="1:11" x14ac:dyDescent="0.25">
      <c r="A313" s="40"/>
      <c r="B313" s="41"/>
      <c r="C313" s="51"/>
      <c r="D313" s="40"/>
      <c r="E313" s="40"/>
      <c r="F313" s="40"/>
      <c r="G313" s="40"/>
      <c r="H313" s="42"/>
      <c r="I313" s="42"/>
      <c r="J313" s="76" t="str">
        <f t="shared" si="4"/>
        <v/>
      </c>
      <c r="K313" s="40"/>
    </row>
    <row r="314" spans="1:11" x14ac:dyDescent="0.25">
      <c r="A314" s="40"/>
      <c r="B314" s="41"/>
      <c r="C314" s="51"/>
      <c r="D314" s="40"/>
      <c r="E314" s="40"/>
      <c r="F314" s="40"/>
      <c r="G314" s="40"/>
      <c r="H314" s="42"/>
      <c r="I314" s="42"/>
      <c r="J314" s="76" t="str">
        <f t="shared" si="4"/>
        <v/>
      </c>
      <c r="K314" s="40"/>
    </row>
    <row r="315" spans="1:11" x14ac:dyDescent="0.25">
      <c r="A315" s="40"/>
      <c r="B315" s="41"/>
      <c r="C315" s="51"/>
      <c r="D315" s="40"/>
      <c r="E315" s="40"/>
      <c r="F315" s="40"/>
      <c r="G315" s="40"/>
      <c r="H315" s="42"/>
      <c r="I315" s="42"/>
      <c r="J315" s="76" t="str">
        <f t="shared" si="4"/>
        <v/>
      </c>
      <c r="K315" s="40"/>
    </row>
    <row r="316" spans="1:11" x14ac:dyDescent="0.25">
      <c r="A316" s="40"/>
      <c r="B316" s="41"/>
      <c r="C316" s="51"/>
      <c r="D316" s="40"/>
      <c r="E316" s="40"/>
      <c r="F316" s="40"/>
      <c r="G316" s="40"/>
      <c r="H316" s="42"/>
      <c r="I316" s="42"/>
      <c r="J316" s="76" t="str">
        <f t="shared" si="4"/>
        <v/>
      </c>
      <c r="K316" s="40"/>
    </row>
    <row r="317" spans="1:11" x14ac:dyDescent="0.25">
      <c r="A317" s="40"/>
      <c r="B317" s="41"/>
      <c r="C317" s="51"/>
      <c r="D317" s="40"/>
      <c r="E317" s="40"/>
      <c r="F317" s="40"/>
      <c r="G317" s="40"/>
      <c r="H317" s="42"/>
      <c r="I317" s="42"/>
      <c r="J317" s="76" t="str">
        <f t="shared" si="4"/>
        <v/>
      </c>
      <c r="K317" s="40"/>
    </row>
    <row r="318" spans="1:11" x14ac:dyDescent="0.25">
      <c r="A318" s="40"/>
      <c r="B318" s="41"/>
      <c r="C318" s="51"/>
      <c r="D318" s="40"/>
      <c r="E318" s="40"/>
      <c r="F318" s="40"/>
      <c r="G318" s="40"/>
      <c r="H318" s="42"/>
      <c r="I318" s="42"/>
      <c r="J318" s="76" t="str">
        <f t="shared" si="4"/>
        <v/>
      </c>
      <c r="K318" s="40"/>
    </row>
    <row r="319" spans="1:11" x14ac:dyDescent="0.25">
      <c r="A319" s="40"/>
      <c r="B319" s="41"/>
      <c r="C319" s="51"/>
      <c r="D319" s="40"/>
      <c r="E319" s="40"/>
      <c r="F319" s="40"/>
      <c r="G319" s="40"/>
      <c r="H319" s="42"/>
      <c r="I319" s="42"/>
      <c r="J319" s="76" t="str">
        <f t="shared" si="4"/>
        <v/>
      </c>
      <c r="K319" s="40"/>
    </row>
    <row r="320" spans="1:11" x14ac:dyDescent="0.25">
      <c r="A320" s="40"/>
      <c r="B320" s="41"/>
      <c r="C320" s="51"/>
      <c r="D320" s="40"/>
      <c r="E320" s="40"/>
      <c r="F320" s="40"/>
      <c r="G320" s="40"/>
      <c r="H320" s="42"/>
      <c r="I320" s="42"/>
      <c r="J320" s="76" t="str">
        <f t="shared" si="4"/>
        <v/>
      </c>
      <c r="K320" s="40"/>
    </row>
    <row r="321" spans="1:11" x14ac:dyDescent="0.25">
      <c r="A321" s="40"/>
      <c r="B321" s="41"/>
      <c r="C321" s="51"/>
      <c r="D321" s="40"/>
      <c r="E321" s="40"/>
      <c r="F321" s="40"/>
      <c r="G321" s="40"/>
      <c r="H321" s="42"/>
      <c r="I321" s="42"/>
      <c r="J321" s="76" t="str">
        <f t="shared" si="4"/>
        <v/>
      </c>
      <c r="K321" s="40"/>
    </row>
    <row r="322" spans="1:11" x14ac:dyDescent="0.25">
      <c r="A322" s="40"/>
      <c r="B322" s="41"/>
      <c r="C322" s="51"/>
      <c r="D322" s="40"/>
      <c r="E322" s="40"/>
      <c r="F322" s="40"/>
      <c r="G322" s="40"/>
      <c r="H322" s="42"/>
      <c r="I322" s="42"/>
      <c r="J322" s="76" t="str">
        <f t="shared" ref="J322:J385" si="5">IF(A322="","",H322+I322)</f>
        <v/>
      </c>
      <c r="K322" s="40"/>
    </row>
    <row r="323" spans="1:11" x14ac:dyDescent="0.25">
      <c r="A323" s="40"/>
      <c r="B323" s="41"/>
      <c r="C323" s="51"/>
      <c r="D323" s="40"/>
      <c r="E323" s="40"/>
      <c r="F323" s="40"/>
      <c r="G323" s="40"/>
      <c r="H323" s="42"/>
      <c r="I323" s="42"/>
      <c r="J323" s="76" t="str">
        <f t="shared" si="5"/>
        <v/>
      </c>
      <c r="K323" s="40"/>
    </row>
    <row r="324" spans="1:11" x14ac:dyDescent="0.25">
      <c r="A324" s="40"/>
      <c r="B324" s="41"/>
      <c r="C324" s="51"/>
      <c r="D324" s="40"/>
      <c r="E324" s="40"/>
      <c r="F324" s="40"/>
      <c r="G324" s="40"/>
      <c r="H324" s="42"/>
      <c r="I324" s="42"/>
      <c r="J324" s="76" t="str">
        <f t="shared" si="5"/>
        <v/>
      </c>
      <c r="K324" s="40"/>
    </row>
    <row r="325" spans="1:11" x14ac:dyDescent="0.25">
      <c r="A325" s="40"/>
      <c r="B325" s="41"/>
      <c r="C325" s="51"/>
      <c r="D325" s="40"/>
      <c r="E325" s="40"/>
      <c r="F325" s="40"/>
      <c r="G325" s="40"/>
      <c r="H325" s="42"/>
      <c r="I325" s="42"/>
      <c r="J325" s="76" t="str">
        <f t="shared" si="5"/>
        <v/>
      </c>
      <c r="K325" s="40"/>
    </row>
    <row r="326" spans="1:11" x14ac:dyDescent="0.25">
      <c r="A326" s="40"/>
      <c r="B326" s="41"/>
      <c r="C326" s="51"/>
      <c r="D326" s="40"/>
      <c r="E326" s="40"/>
      <c r="F326" s="40"/>
      <c r="G326" s="40"/>
      <c r="H326" s="42"/>
      <c r="I326" s="42"/>
      <c r="J326" s="76" t="str">
        <f t="shared" si="5"/>
        <v/>
      </c>
      <c r="K326" s="40"/>
    </row>
    <row r="327" spans="1:11" x14ac:dyDescent="0.25">
      <c r="A327" s="40"/>
      <c r="B327" s="41"/>
      <c r="C327" s="51"/>
      <c r="D327" s="40"/>
      <c r="E327" s="40"/>
      <c r="F327" s="40"/>
      <c r="G327" s="40"/>
      <c r="H327" s="42"/>
      <c r="I327" s="42"/>
      <c r="J327" s="76" t="str">
        <f t="shared" si="5"/>
        <v/>
      </c>
      <c r="K327" s="40"/>
    </row>
    <row r="328" spans="1:11" x14ac:dyDescent="0.25">
      <c r="A328" s="40"/>
      <c r="B328" s="41"/>
      <c r="C328" s="51"/>
      <c r="D328" s="40"/>
      <c r="E328" s="40"/>
      <c r="F328" s="40"/>
      <c r="G328" s="40"/>
      <c r="H328" s="42"/>
      <c r="I328" s="42"/>
      <c r="J328" s="76" t="str">
        <f t="shared" si="5"/>
        <v/>
      </c>
      <c r="K328" s="40"/>
    </row>
    <row r="329" spans="1:11" x14ac:dyDescent="0.25">
      <c r="A329" s="40"/>
      <c r="B329" s="41"/>
      <c r="C329" s="51"/>
      <c r="D329" s="40"/>
      <c r="E329" s="40"/>
      <c r="F329" s="40"/>
      <c r="G329" s="40"/>
      <c r="H329" s="42"/>
      <c r="I329" s="42"/>
      <c r="J329" s="76" t="str">
        <f t="shared" si="5"/>
        <v/>
      </c>
      <c r="K329" s="40"/>
    </row>
    <row r="330" spans="1:11" x14ac:dyDescent="0.25">
      <c r="A330" s="40"/>
      <c r="B330" s="41"/>
      <c r="C330" s="51"/>
      <c r="D330" s="40"/>
      <c r="E330" s="40"/>
      <c r="F330" s="40"/>
      <c r="G330" s="40"/>
      <c r="H330" s="42"/>
      <c r="I330" s="42"/>
      <c r="J330" s="76" t="str">
        <f t="shared" si="5"/>
        <v/>
      </c>
      <c r="K330" s="40"/>
    </row>
    <row r="331" spans="1:11" x14ac:dyDescent="0.25">
      <c r="A331" s="40"/>
      <c r="B331" s="41"/>
      <c r="C331" s="51"/>
      <c r="D331" s="40"/>
      <c r="E331" s="40"/>
      <c r="F331" s="40"/>
      <c r="G331" s="40"/>
      <c r="H331" s="42"/>
      <c r="I331" s="42"/>
      <c r="J331" s="76" t="str">
        <f t="shared" si="5"/>
        <v/>
      </c>
      <c r="K331" s="40"/>
    </row>
    <row r="332" spans="1:11" x14ac:dyDescent="0.25">
      <c r="A332" s="40"/>
      <c r="B332" s="41"/>
      <c r="C332" s="51"/>
      <c r="D332" s="40"/>
      <c r="E332" s="40"/>
      <c r="F332" s="40"/>
      <c r="G332" s="40"/>
      <c r="H332" s="42"/>
      <c r="I332" s="42"/>
      <c r="J332" s="76" t="str">
        <f t="shared" si="5"/>
        <v/>
      </c>
      <c r="K332" s="40"/>
    </row>
    <row r="333" spans="1:11" x14ac:dyDescent="0.25">
      <c r="A333" s="40"/>
      <c r="B333" s="41"/>
      <c r="C333" s="51"/>
      <c r="D333" s="40"/>
      <c r="E333" s="40"/>
      <c r="F333" s="40"/>
      <c r="G333" s="40"/>
      <c r="H333" s="42"/>
      <c r="I333" s="42"/>
      <c r="J333" s="76" t="str">
        <f t="shared" si="5"/>
        <v/>
      </c>
      <c r="K333" s="40"/>
    </row>
    <row r="334" spans="1:11" x14ac:dyDescent="0.25">
      <c r="A334" s="40"/>
      <c r="B334" s="41"/>
      <c r="C334" s="51"/>
      <c r="D334" s="40"/>
      <c r="E334" s="40"/>
      <c r="F334" s="40"/>
      <c r="G334" s="40"/>
      <c r="H334" s="42"/>
      <c r="I334" s="42"/>
      <c r="J334" s="76" t="str">
        <f t="shared" si="5"/>
        <v/>
      </c>
      <c r="K334" s="40"/>
    </row>
    <row r="335" spans="1:11" x14ac:dyDescent="0.25">
      <c r="A335" s="40"/>
      <c r="B335" s="41"/>
      <c r="C335" s="51"/>
      <c r="D335" s="40"/>
      <c r="E335" s="40"/>
      <c r="F335" s="40"/>
      <c r="G335" s="40"/>
      <c r="H335" s="42"/>
      <c r="I335" s="42"/>
      <c r="J335" s="76" t="str">
        <f t="shared" si="5"/>
        <v/>
      </c>
      <c r="K335" s="40"/>
    </row>
    <row r="336" spans="1:11" x14ac:dyDescent="0.25">
      <c r="A336" s="40"/>
      <c r="B336" s="41"/>
      <c r="C336" s="51"/>
      <c r="D336" s="40"/>
      <c r="E336" s="40"/>
      <c r="F336" s="40"/>
      <c r="G336" s="40"/>
      <c r="H336" s="42"/>
      <c r="I336" s="42"/>
      <c r="J336" s="76" t="str">
        <f t="shared" si="5"/>
        <v/>
      </c>
      <c r="K336" s="40"/>
    </row>
    <row r="337" spans="1:11" x14ac:dyDescent="0.25">
      <c r="A337" s="40"/>
      <c r="B337" s="41"/>
      <c r="C337" s="51"/>
      <c r="D337" s="40"/>
      <c r="E337" s="40"/>
      <c r="F337" s="40"/>
      <c r="G337" s="40"/>
      <c r="H337" s="42"/>
      <c r="I337" s="42"/>
      <c r="J337" s="76" t="str">
        <f t="shared" si="5"/>
        <v/>
      </c>
      <c r="K337" s="40"/>
    </row>
    <row r="338" spans="1:11" x14ac:dyDescent="0.25">
      <c r="A338" s="40"/>
      <c r="B338" s="41"/>
      <c r="C338" s="51"/>
      <c r="D338" s="40"/>
      <c r="E338" s="40"/>
      <c r="F338" s="40"/>
      <c r="G338" s="40"/>
      <c r="H338" s="42"/>
      <c r="I338" s="42"/>
      <c r="J338" s="76" t="str">
        <f t="shared" si="5"/>
        <v/>
      </c>
      <c r="K338" s="40"/>
    </row>
    <row r="339" spans="1:11" x14ac:dyDescent="0.25">
      <c r="A339" s="40"/>
      <c r="B339" s="41"/>
      <c r="C339" s="51"/>
      <c r="D339" s="40"/>
      <c r="E339" s="40"/>
      <c r="F339" s="40"/>
      <c r="G339" s="40"/>
      <c r="H339" s="42"/>
      <c r="I339" s="42"/>
      <c r="J339" s="76" t="str">
        <f t="shared" si="5"/>
        <v/>
      </c>
      <c r="K339" s="40"/>
    </row>
    <row r="340" spans="1:11" x14ac:dyDescent="0.25">
      <c r="A340" s="40"/>
      <c r="B340" s="41"/>
      <c r="C340" s="51"/>
      <c r="D340" s="40"/>
      <c r="E340" s="40"/>
      <c r="F340" s="40"/>
      <c r="G340" s="40"/>
      <c r="H340" s="42"/>
      <c r="I340" s="42"/>
      <c r="J340" s="76" t="str">
        <f t="shared" si="5"/>
        <v/>
      </c>
      <c r="K340" s="40"/>
    </row>
    <row r="341" spans="1:11" x14ac:dyDescent="0.25">
      <c r="A341" s="40"/>
      <c r="B341" s="41"/>
      <c r="C341" s="51"/>
      <c r="D341" s="40"/>
      <c r="E341" s="40"/>
      <c r="F341" s="40"/>
      <c r="G341" s="40"/>
      <c r="H341" s="42"/>
      <c r="I341" s="42"/>
      <c r="J341" s="76" t="str">
        <f t="shared" si="5"/>
        <v/>
      </c>
      <c r="K341" s="40"/>
    </row>
    <row r="342" spans="1:11" x14ac:dyDescent="0.25">
      <c r="A342" s="40"/>
      <c r="B342" s="41"/>
      <c r="C342" s="51"/>
      <c r="D342" s="40"/>
      <c r="E342" s="40"/>
      <c r="F342" s="40"/>
      <c r="G342" s="40"/>
      <c r="H342" s="42"/>
      <c r="I342" s="42"/>
      <c r="J342" s="76" t="str">
        <f t="shared" si="5"/>
        <v/>
      </c>
      <c r="K342" s="40"/>
    </row>
    <row r="343" spans="1:11" x14ac:dyDescent="0.25">
      <c r="A343" s="40"/>
      <c r="B343" s="41"/>
      <c r="C343" s="51"/>
      <c r="D343" s="40"/>
      <c r="E343" s="40"/>
      <c r="F343" s="40"/>
      <c r="G343" s="40"/>
      <c r="H343" s="42"/>
      <c r="I343" s="42"/>
      <c r="J343" s="76" t="str">
        <f t="shared" si="5"/>
        <v/>
      </c>
      <c r="K343" s="40"/>
    </row>
    <row r="344" spans="1:11" x14ac:dyDescent="0.25">
      <c r="A344" s="40"/>
      <c r="B344" s="41"/>
      <c r="C344" s="51"/>
      <c r="D344" s="40"/>
      <c r="E344" s="40"/>
      <c r="F344" s="40"/>
      <c r="G344" s="40"/>
      <c r="H344" s="42"/>
      <c r="I344" s="42"/>
      <c r="J344" s="76" t="str">
        <f t="shared" si="5"/>
        <v/>
      </c>
      <c r="K344" s="40"/>
    </row>
    <row r="345" spans="1:11" x14ac:dyDescent="0.25">
      <c r="A345" s="40"/>
      <c r="B345" s="41"/>
      <c r="C345" s="51"/>
      <c r="D345" s="40"/>
      <c r="E345" s="40"/>
      <c r="F345" s="40"/>
      <c r="G345" s="40"/>
      <c r="H345" s="42"/>
      <c r="I345" s="42"/>
      <c r="J345" s="76" t="str">
        <f t="shared" si="5"/>
        <v/>
      </c>
      <c r="K345" s="40"/>
    </row>
    <row r="346" spans="1:11" x14ac:dyDescent="0.25">
      <c r="A346" s="40"/>
      <c r="B346" s="41"/>
      <c r="C346" s="51"/>
      <c r="D346" s="40"/>
      <c r="E346" s="40"/>
      <c r="F346" s="40"/>
      <c r="G346" s="40"/>
      <c r="H346" s="42"/>
      <c r="I346" s="42"/>
      <c r="J346" s="76" t="str">
        <f t="shared" si="5"/>
        <v/>
      </c>
      <c r="K346" s="40"/>
    </row>
    <row r="347" spans="1:11" x14ac:dyDescent="0.25">
      <c r="A347" s="40"/>
      <c r="B347" s="41"/>
      <c r="C347" s="51"/>
      <c r="D347" s="40"/>
      <c r="E347" s="40"/>
      <c r="F347" s="40"/>
      <c r="G347" s="40"/>
      <c r="H347" s="42"/>
      <c r="I347" s="42"/>
      <c r="J347" s="76" t="str">
        <f t="shared" si="5"/>
        <v/>
      </c>
      <c r="K347" s="40"/>
    </row>
    <row r="348" spans="1:11" x14ac:dyDescent="0.25">
      <c r="A348" s="40"/>
      <c r="B348" s="41"/>
      <c r="C348" s="51"/>
      <c r="D348" s="40"/>
      <c r="E348" s="40"/>
      <c r="F348" s="40"/>
      <c r="G348" s="40"/>
      <c r="H348" s="42"/>
      <c r="I348" s="42"/>
      <c r="J348" s="76" t="str">
        <f t="shared" si="5"/>
        <v/>
      </c>
      <c r="K348" s="40"/>
    </row>
    <row r="349" spans="1:11" x14ac:dyDescent="0.25">
      <c r="A349" s="40"/>
      <c r="B349" s="41"/>
      <c r="C349" s="51"/>
      <c r="D349" s="40"/>
      <c r="E349" s="40"/>
      <c r="F349" s="40"/>
      <c r="G349" s="40"/>
      <c r="H349" s="42"/>
      <c r="I349" s="42"/>
      <c r="J349" s="76" t="str">
        <f t="shared" si="5"/>
        <v/>
      </c>
      <c r="K349" s="40"/>
    </row>
    <row r="350" spans="1:11" x14ac:dyDescent="0.25">
      <c r="A350" s="40"/>
      <c r="B350" s="41"/>
      <c r="C350" s="51"/>
      <c r="D350" s="40"/>
      <c r="E350" s="40"/>
      <c r="F350" s="40"/>
      <c r="G350" s="40"/>
      <c r="H350" s="42"/>
      <c r="I350" s="42"/>
      <c r="J350" s="76" t="str">
        <f t="shared" si="5"/>
        <v/>
      </c>
      <c r="K350" s="40"/>
    </row>
    <row r="351" spans="1:11" x14ac:dyDescent="0.25">
      <c r="A351" s="40"/>
      <c r="B351" s="41"/>
      <c r="C351" s="51"/>
      <c r="D351" s="40"/>
      <c r="E351" s="40"/>
      <c r="F351" s="40"/>
      <c r="G351" s="40"/>
      <c r="H351" s="42"/>
      <c r="I351" s="42"/>
      <c r="J351" s="76" t="str">
        <f t="shared" si="5"/>
        <v/>
      </c>
      <c r="K351" s="40"/>
    </row>
    <row r="352" spans="1:11" x14ac:dyDescent="0.25">
      <c r="A352" s="40"/>
      <c r="B352" s="41"/>
      <c r="C352" s="51"/>
      <c r="D352" s="40"/>
      <c r="E352" s="40"/>
      <c r="F352" s="40"/>
      <c r="G352" s="40"/>
      <c r="H352" s="42"/>
      <c r="I352" s="42"/>
      <c r="J352" s="76" t="str">
        <f t="shared" si="5"/>
        <v/>
      </c>
      <c r="K352" s="40"/>
    </row>
    <row r="353" spans="1:11" x14ac:dyDescent="0.25">
      <c r="A353" s="40"/>
      <c r="B353" s="41"/>
      <c r="C353" s="51"/>
      <c r="D353" s="40"/>
      <c r="E353" s="40"/>
      <c r="F353" s="40"/>
      <c r="G353" s="40"/>
      <c r="H353" s="42"/>
      <c r="I353" s="42"/>
      <c r="J353" s="76" t="str">
        <f t="shared" si="5"/>
        <v/>
      </c>
      <c r="K353" s="40"/>
    </row>
    <row r="354" spans="1:11" x14ac:dyDescent="0.25">
      <c r="A354" s="40"/>
      <c r="B354" s="41"/>
      <c r="C354" s="51"/>
      <c r="D354" s="40"/>
      <c r="E354" s="40"/>
      <c r="F354" s="40"/>
      <c r="G354" s="40"/>
      <c r="H354" s="42"/>
      <c r="I354" s="42"/>
      <c r="J354" s="76" t="str">
        <f t="shared" si="5"/>
        <v/>
      </c>
      <c r="K354" s="40"/>
    </row>
    <row r="355" spans="1:11" x14ac:dyDescent="0.25">
      <c r="A355" s="40"/>
      <c r="B355" s="41"/>
      <c r="C355" s="51"/>
      <c r="D355" s="40"/>
      <c r="E355" s="40"/>
      <c r="F355" s="40"/>
      <c r="G355" s="40"/>
      <c r="H355" s="42"/>
      <c r="I355" s="42"/>
      <c r="J355" s="76" t="str">
        <f t="shared" si="5"/>
        <v/>
      </c>
      <c r="K355" s="40"/>
    </row>
    <row r="356" spans="1:11" x14ac:dyDescent="0.25">
      <c r="A356" s="40"/>
      <c r="B356" s="41"/>
      <c r="C356" s="51"/>
      <c r="D356" s="40"/>
      <c r="E356" s="40"/>
      <c r="F356" s="40"/>
      <c r="G356" s="40"/>
      <c r="H356" s="42"/>
      <c r="I356" s="42"/>
      <c r="J356" s="76" t="str">
        <f t="shared" si="5"/>
        <v/>
      </c>
      <c r="K356" s="40"/>
    </row>
    <row r="357" spans="1:11" x14ac:dyDescent="0.25">
      <c r="A357" s="40"/>
      <c r="B357" s="41"/>
      <c r="C357" s="51"/>
      <c r="D357" s="40"/>
      <c r="E357" s="40"/>
      <c r="F357" s="40"/>
      <c r="G357" s="40"/>
      <c r="H357" s="42"/>
      <c r="I357" s="42"/>
      <c r="J357" s="76" t="str">
        <f t="shared" si="5"/>
        <v/>
      </c>
      <c r="K357" s="40"/>
    </row>
    <row r="358" spans="1:11" x14ac:dyDescent="0.25">
      <c r="A358" s="40"/>
      <c r="B358" s="41"/>
      <c r="C358" s="51"/>
      <c r="D358" s="40"/>
      <c r="E358" s="40"/>
      <c r="F358" s="40"/>
      <c r="G358" s="40"/>
      <c r="H358" s="42"/>
      <c r="I358" s="42"/>
      <c r="J358" s="76" t="str">
        <f t="shared" si="5"/>
        <v/>
      </c>
      <c r="K358" s="40"/>
    </row>
    <row r="359" spans="1:11" x14ac:dyDescent="0.25">
      <c r="A359" s="40"/>
      <c r="B359" s="41"/>
      <c r="C359" s="51"/>
      <c r="D359" s="40"/>
      <c r="E359" s="40"/>
      <c r="F359" s="40"/>
      <c r="G359" s="40"/>
      <c r="H359" s="42"/>
      <c r="I359" s="42"/>
      <c r="J359" s="76" t="str">
        <f t="shared" si="5"/>
        <v/>
      </c>
      <c r="K359" s="40"/>
    </row>
    <row r="360" spans="1:11" x14ac:dyDescent="0.25">
      <c r="A360" s="40"/>
      <c r="B360" s="41"/>
      <c r="C360" s="51"/>
      <c r="D360" s="40"/>
      <c r="E360" s="40"/>
      <c r="F360" s="40"/>
      <c r="G360" s="40"/>
      <c r="H360" s="42"/>
      <c r="I360" s="42"/>
      <c r="J360" s="76" t="str">
        <f t="shared" si="5"/>
        <v/>
      </c>
      <c r="K360" s="40"/>
    </row>
    <row r="361" spans="1:11" x14ac:dyDescent="0.25">
      <c r="A361" s="40"/>
      <c r="B361" s="41"/>
      <c r="C361" s="51"/>
      <c r="D361" s="40"/>
      <c r="E361" s="40"/>
      <c r="F361" s="40"/>
      <c r="G361" s="40"/>
      <c r="H361" s="42"/>
      <c r="I361" s="42"/>
      <c r="J361" s="76" t="str">
        <f t="shared" si="5"/>
        <v/>
      </c>
      <c r="K361" s="40"/>
    </row>
    <row r="362" spans="1:11" x14ac:dyDescent="0.25">
      <c r="A362" s="40"/>
      <c r="B362" s="41"/>
      <c r="C362" s="51"/>
      <c r="D362" s="40"/>
      <c r="E362" s="40"/>
      <c r="F362" s="40"/>
      <c r="G362" s="40"/>
      <c r="H362" s="42"/>
      <c r="I362" s="42"/>
      <c r="J362" s="76" t="str">
        <f t="shared" si="5"/>
        <v/>
      </c>
      <c r="K362" s="40"/>
    </row>
    <row r="363" spans="1:11" x14ac:dyDescent="0.25">
      <c r="A363" s="40"/>
      <c r="B363" s="41"/>
      <c r="C363" s="51"/>
      <c r="D363" s="40"/>
      <c r="E363" s="40"/>
      <c r="F363" s="40"/>
      <c r="G363" s="40"/>
      <c r="H363" s="42"/>
      <c r="I363" s="42"/>
      <c r="J363" s="76" t="str">
        <f t="shared" si="5"/>
        <v/>
      </c>
      <c r="K363" s="40"/>
    </row>
    <row r="364" spans="1:11" x14ac:dyDescent="0.25">
      <c r="A364" s="40"/>
      <c r="B364" s="41"/>
      <c r="C364" s="51"/>
      <c r="D364" s="40"/>
      <c r="E364" s="40"/>
      <c r="F364" s="40"/>
      <c r="G364" s="40"/>
      <c r="H364" s="42"/>
      <c r="I364" s="42"/>
      <c r="J364" s="76" t="str">
        <f t="shared" si="5"/>
        <v/>
      </c>
      <c r="K364" s="40"/>
    </row>
    <row r="365" spans="1:11" x14ac:dyDescent="0.25">
      <c r="A365" s="40"/>
      <c r="B365" s="41"/>
      <c r="C365" s="51"/>
      <c r="D365" s="40"/>
      <c r="E365" s="40"/>
      <c r="F365" s="40"/>
      <c r="G365" s="40"/>
      <c r="H365" s="42"/>
      <c r="I365" s="42"/>
      <c r="J365" s="76" t="str">
        <f t="shared" si="5"/>
        <v/>
      </c>
      <c r="K365" s="40"/>
    </row>
    <row r="366" spans="1:11" x14ac:dyDescent="0.25">
      <c r="A366" s="40"/>
      <c r="B366" s="41"/>
      <c r="C366" s="51"/>
      <c r="D366" s="40"/>
      <c r="E366" s="40"/>
      <c r="F366" s="40"/>
      <c r="G366" s="40"/>
      <c r="H366" s="42"/>
      <c r="I366" s="42"/>
      <c r="J366" s="76" t="str">
        <f t="shared" si="5"/>
        <v/>
      </c>
      <c r="K366" s="40"/>
    </row>
    <row r="367" spans="1:11" x14ac:dyDescent="0.25">
      <c r="A367" s="40"/>
      <c r="B367" s="41"/>
      <c r="C367" s="51"/>
      <c r="D367" s="40"/>
      <c r="E367" s="40"/>
      <c r="F367" s="40"/>
      <c r="G367" s="40"/>
      <c r="H367" s="42"/>
      <c r="I367" s="42"/>
      <c r="J367" s="76" t="str">
        <f t="shared" si="5"/>
        <v/>
      </c>
      <c r="K367" s="40"/>
    </row>
    <row r="368" spans="1:11" x14ac:dyDescent="0.25">
      <c r="A368" s="40"/>
      <c r="B368" s="41"/>
      <c r="C368" s="51"/>
      <c r="D368" s="40"/>
      <c r="E368" s="40"/>
      <c r="F368" s="40"/>
      <c r="G368" s="40"/>
      <c r="H368" s="42"/>
      <c r="I368" s="42"/>
      <c r="J368" s="76" t="str">
        <f t="shared" si="5"/>
        <v/>
      </c>
      <c r="K368" s="40"/>
    </row>
    <row r="369" spans="1:11" x14ac:dyDescent="0.25">
      <c r="A369" s="40"/>
      <c r="B369" s="41"/>
      <c r="C369" s="51"/>
      <c r="D369" s="40"/>
      <c r="E369" s="40"/>
      <c r="F369" s="40"/>
      <c r="G369" s="40"/>
      <c r="H369" s="42"/>
      <c r="I369" s="42"/>
      <c r="J369" s="76" t="str">
        <f t="shared" si="5"/>
        <v/>
      </c>
      <c r="K369" s="40"/>
    </row>
    <row r="370" spans="1:11" x14ac:dyDescent="0.25">
      <c r="A370" s="40"/>
      <c r="B370" s="41"/>
      <c r="C370" s="51"/>
      <c r="D370" s="40"/>
      <c r="E370" s="40"/>
      <c r="F370" s="40"/>
      <c r="G370" s="40"/>
      <c r="H370" s="42"/>
      <c r="I370" s="42"/>
      <c r="J370" s="76" t="str">
        <f t="shared" si="5"/>
        <v/>
      </c>
      <c r="K370" s="40"/>
    </row>
    <row r="371" spans="1:11" x14ac:dyDescent="0.25">
      <c r="A371" s="40"/>
      <c r="B371" s="41"/>
      <c r="C371" s="51"/>
      <c r="D371" s="40"/>
      <c r="E371" s="40"/>
      <c r="F371" s="40"/>
      <c r="G371" s="40"/>
      <c r="H371" s="42"/>
      <c r="I371" s="42"/>
      <c r="J371" s="76" t="str">
        <f t="shared" si="5"/>
        <v/>
      </c>
      <c r="K371" s="40"/>
    </row>
    <row r="372" spans="1:11" x14ac:dyDescent="0.25">
      <c r="A372" s="40"/>
      <c r="B372" s="41"/>
      <c r="C372" s="51"/>
      <c r="D372" s="40"/>
      <c r="E372" s="40"/>
      <c r="F372" s="40"/>
      <c r="G372" s="40"/>
      <c r="H372" s="42"/>
      <c r="I372" s="42"/>
      <c r="J372" s="76" t="str">
        <f t="shared" si="5"/>
        <v/>
      </c>
      <c r="K372" s="40"/>
    </row>
    <row r="373" spans="1:11" x14ac:dyDescent="0.25">
      <c r="A373" s="40"/>
      <c r="B373" s="41"/>
      <c r="C373" s="51"/>
      <c r="D373" s="40"/>
      <c r="E373" s="40"/>
      <c r="F373" s="40"/>
      <c r="G373" s="40"/>
      <c r="H373" s="42"/>
      <c r="I373" s="42"/>
      <c r="J373" s="76" t="str">
        <f t="shared" si="5"/>
        <v/>
      </c>
      <c r="K373" s="40"/>
    </row>
    <row r="374" spans="1:11" x14ac:dyDescent="0.25">
      <c r="A374" s="40"/>
      <c r="B374" s="41"/>
      <c r="C374" s="51"/>
      <c r="D374" s="40"/>
      <c r="E374" s="40"/>
      <c r="F374" s="40"/>
      <c r="G374" s="40"/>
      <c r="H374" s="42"/>
      <c r="I374" s="42"/>
      <c r="J374" s="76" t="str">
        <f t="shared" si="5"/>
        <v/>
      </c>
      <c r="K374" s="40"/>
    </row>
    <row r="375" spans="1:11" x14ac:dyDescent="0.25">
      <c r="A375" s="40"/>
      <c r="B375" s="41"/>
      <c r="C375" s="51"/>
      <c r="D375" s="40"/>
      <c r="E375" s="40"/>
      <c r="F375" s="40"/>
      <c r="G375" s="40"/>
      <c r="H375" s="42"/>
      <c r="I375" s="42"/>
      <c r="J375" s="76" t="str">
        <f t="shared" si="5"/>
        <v/>
      </c>
      <c r="K375" s="40"/>
    </row>
    <row r="376" spans="1:11" x14ac:dyDescent="0.25">
      <c r="A376" s="40"/>
      <c r="B376" s="41"/>
      <c r="C376" s="51"/>
      <c r="D376" s="40"/>
      <c r="E376" s="40"/>
      <c r="F376" s="40"/>
      <c r="G376" s="40"/>
      <c r="H376" s="42"/>
      <c r="I376" s="42"/>
      <c r="J376" s="76" t="str">
        <f t="shared" si="5"/>
        <v/>
      </c>
      <c r="K376" s="40"/>
    </row>
    <row r="377" spans="1:11" x14ac:dyDescent="0.25">
      <c r="A377" s="40"/>
      <c r="B377" s="41"/>
      <c r="C377" s="51"/>
      <c r="D377" s="40"/>
      <c r="E377" s="40"/>
      <c r="F377" s="40"/>
      <c r="G377" s="40"/>
      <c r="H377" s="42"/>
      <c r="I377" s="42"/>
      <c r="J377" s="76" t="str">
        <f t="shared" si="5"/>
        <v/>
      </c>
      <c r="K377" s="40"/>
    </row>
    <row r="378" spans="1:11" x14ac:dyDescent="0.25">
      <c r="A378" s="40"/>
      <c r="B378" s="41"/>
      <c r="C378" s="51"/>
      <c r="D378" s="40"/>
      <c r="E378" s="40"/>
      <c r="F378" s="40"/>
      <c r="G378" s="40"/>
      <c r="H378" s="42"/>
      <c r="I378" s="42"/>
      <c r="J378" s="76" t="str">
        <f t="shared" si="5"/>
        <v/>
      </c>
      <c r="K378" s="40"/>
    </row>
    <row r="379" spans="1:11" x14ac:dyDescent="0.25">
      <c r="A379" s="40"/>
      <c r="B379" s="41"/>
      <c r="C379" s="51"/>
      <c r="D379" s="40"/>
      <c r="E379" s="40"/>
      <c r="F379" s="40"/>
      <c r="G379" s="40"/>
      <c r="H379" s="42"/>
      <c r="I379" s="42"/>
      <c r="J379" s="76" t="str">
        <f t="shared" si="5"/>
        <v/>
      </c>
      <c r="K379" s="40"/>
    </row>
    <row r="380" spans="1:11" x14ac:dyDescent="0.25">
      <c r="A380" s="40"/>
      <c r="B380" s="41"/>
      <c r="C380" s="51"/>
      <c r="D380" s="40"/>
      <c r="E380" s="40"/>
      <c r="F380" s="40"/>
      <c r="G380" s="40"/>
      <c r="H380" s="42"/>
      <c r="I380" s="42"/>
      <c r="J380" s="76" t="str">
        <f t="shared" si="5"/>
        <v/>
      </c>
      <c r="K380" s="40"/>
    </row>
    <row r="381" spans="1:11" x14ac:dyDescent="0.25">
      <c r="A381" s="40"/>
      <c r="B381" s="41"/>
      <c r="C381" s="51"/>
      <c r="D381" s="40"/>
      <c r="E381" s="40"/>
      <c r="F381" s="40"/>
      <c r="G381" s="40"/>
      <c r="H381" s="42"/>
      <c r="I381" s="42"/>
      <c r="J381" s="76" t="str">
        <f t="shared" si="5"/>
        <v/>
      </c>
      <c r="K381" s="40"/>
    </row>
    <row r="382" spans="1:11" x14ac:dyDescent="0.25">
      <c r="A382" s="40"/>
      <c r="B382" s="41"/>
      <c r="C382" s="51"/>
      <c r="D382" s="40"/>
      <c r="E382" s="40"/>
      <c r="F382" s="40"/>
      <c r="G382" s="40"/>
      <c r="H382" s="42"/>
      <c r="I382" s="42"/>
      <c r="J382" s="76" t="str">
        <f t="shared" si="5"/>
        <v/>
      </c>
      <c r="K382" s="40"/>
    </row>
    <row r="383" spans="1:11" x14ac:dyDescent="0.25">
      <c r="A383" s="40"/>
      <c r="B383" s="41"/>
      <c r="C383" s="51"/>
      <c r="D383" s="40"/>
      <c r="E383" s="40"/>
      <c r="F383" s="40"/>
      <c r="G383" s="40"/>
      <c r="H383" s="42"/>
      <c r="I383" s="42"/>
      <c r="J383" s="76" t="str">
        <f t="shared" si="5"/>
        <v/>
      </c>
      <c r="K383" s="40"/>
    </row>
    <row r="384" spans="1:11" x14ac:dyDescent="0.25">
      <c r="A384" s="40"/>
      <c r="B384" s="41"/>
      <c r="C384" s="51"/>
      <c r="D384" s="40"/>
      <c r="E384" s="40"/>
      <c r="F384" s="40"/>
      <c r="G384" s="40"/>
      <c r="H384" s="42"/>
      <c r="I384" s="42"/>
      <c r="J384" s="76" t="str">
        <f t="shared" si="5"/>
        <v/>
      </c>
      <c r="K384" s="40"/>
    </row>
    <row r="385" spans="1:11" x14ac:dyDescent="0.25">
      <c r="A385" s="40"/>
      <c r="B385" s="41"/>
      <c r="C385" s="51"/>
      <c r="D385" s="40"/>
      <c r="E385" s="40"/>
      <c r="F385" s="40"/>
      <c r="G385" s="40"/>
      <c r="H385" s="42"/>
      <c r="I385" s="42"/>
      <c r="J385" s="76" t="str">
        <f t="shared" si="5"/>
        <v/>
      </c>
      <c r="K385" s="40"/>
    </row>
    <row r="386" spans="1:11" x14ac:dyDescent="0.25">
      <c r="A386" s="40"/>
      <c r="B386" s="41"/>
      <c r="C386" s="51"/>
      <c r="D386" s="40"/>
      <c r="E386" s="40"/>
      <c r="F386" s="40"/>
      <c r="G386" s="40"/>
      <c r="H386" s="42"/>
      <c r="I386" s="42"/>
      <c r="J386" s="76" t="str">
        <f t="shared" ref="J386:J449" si="6">IF(A386="","",H386+I386)</f>
        <v/>
      </c>
      <c r="K386" s="40"/>
    </row>
    <row r="387" spans="1:11" x14ac:dyDescent="0.25">
      <c r="A387" s="40"/>
      <c r="B387" s="41"/>
      <c r="C387" s="51"/>
      <c r="D387" s="40"/>
      <c r="E387" s="40"/>
      <c r="F387" s="40"/>
      <c r="G387" s="40"/>
      <c r="H387" s="42"/>
      <c r="I387" s="42"/>
      <c r="J387" s="76" t="str">
        <f t="shared" si="6"/>
        <v/>
      </c>
      <c r="K387" s="40"/>
    </row>
    <row r="388" spans="1:11" x14ac:dyDescent="0.25">
      <c r="A388" s="40"/>
      <c r="B388" s="41"/>
      <c r="C388" s="51"/>
      <c r="D388" s="40"/>
      <c r="E388" s="40"/>
      <c r="F388" s="40"/>
      <c r="G388" s="40"/>
      <c r="H388" s="42"/>
      <c r="I388" s="42"/>
      <c r="J388" s="76" t="str">
        <f t="shared" si="6"/>
        <v/>
      </c>
      <c r="K388" s="40"/>
    </row>
    <row r="389" spans="1:11" x14ac:dyDescent="0.25">
      <c r="A389" s="40"/>
      <c r="B389" s="41"/>
      <c r="C389" s="51"/>
      <c r="D389" s="40"/>
      <c r="E389" s="40"/>
      <c r="F389" s="40"/>
      <c r="G389" s="40"/>
      <c r="H389" s="42"/>
      <c r="I389" s="42"/>
      <c r="J389" s="76" t="str">
        <f t="shared" si="6"/>
        <v/>
      </c>
      <c r="K389" s="40"/>
    </row>
    <row r="390" spans="1:11" x14ac:dyDescent="0.25">
      <c r="A390" s="40"/>
      <c r="B390" s="41"/>
      <c r="C390" s="51"/>
      <c r="D390" s="40"/>
      <c r="E390" s="40"/>
      <c r="F390" s="40"/>
      <c r="G390" s="40"/>
      <c r="H390" s="42"/>
      <c r="I390" s="42"/>
      <c r="J390" s="76" t="str">
        <f t="shared" si="6"/>
        <v/>
      </c>
      <c r="K390" s="40"/>
    </row>
    <row r="391" spans="1:11" x14ac:dyDescent="0.25">
      <c r="A391" s="40"/>
      <c r="B391" s="41"/>
      <c r="C391" s="51"/>
      <c r="D391" s="40"/>
      <c r="E391" s="40"/>
      <c r="F391" s="40"/>
      <c r="G391" s="40"/>
      <c r="H391" s="42"/>
      <c r="I391" s="42"/>
      <c r="J391" s="76" t="str">
        <f t="shared" si="6"/>
        <v/>
      </c>
      <c r="K391" s="40"/>
    </row>
    <row r="392" spans="1:11" x14ac:dyDescent="0.25">
      <c r="A392" s="40"/>
      <c r="B392" s="41"/>
      <c r="C392" s="51"/>
      <c r="D392" s="40"/>
      <c r="E392" s="40"/>
      <c r="F392" s="40"/>
      <c r="G392" s="40"/>
      <c r="H392" s="42"/>
      <c r="I392" s="42"/>
      <c r="J392" s="76" t="str">
        <f t="shared" si="6"/>
        <v/>
      </c>
      <c r="K392" s="40"/>
    </row>
    <row r="393" spans="1:11" x14ac:dyDescent="0.25">
      <c r="A393" s="40"/>
      <c r="B393" s="41"/>
      <c r="C393" s="51"/>
      <c r="D393" s="40"/>
      <c r="E393" s="40"/>
      <c r="F393" s="40"/>
      <c r="G393" s="40"/>
      <c r="H393" s="42"/>
      <c r="I393" s="42"/>
      <c r="J393" s="76" t="str">
        <f t="shared" si="6"/>
        <v/>
      </c>
      <c r="K393" s="40"/>
    </row>
    <row r="394" spans="1:11" x14ac:dyDescent="0.25">
      <c r="A394" s="40"/>
      <c r="B394" s="41"/>
      <c r="C394" s="51"/>
      <c r="D394" s="40"/>
      <c r="E394" s="40"/>
      <c r="F394" s="40"/>
      <c r="G394" s="40"/>
      <c r="H394" s="42"/>
      <c r="I394" s="42"/>
      <c r="J394" s="76" t="str">
        <f t="shared" si="6"/>
        <v/>
      </c>
      <c r="K394" s="40"/>
    </row>
    <row r="395" spans="1:11" x14ac:dyDescent="0.25">
      <c r="A395" s="40"/>
      <c r="B395" s="41"/>
      <c r="C395" s="51"/>
      <c r="D395" s="40"/>
      <c r="E395" s="40"/>
      <c r="F395" s="40"/>
      <c r="G395" s="40"/>
      <c r="H395" s="42"/>
      <c r="I395" s="42"/>
      <c r="J395" s="76" t="str">
        <f t="shared" si="6"/>
        <v/>
      </c>
      <c r="K395" s="40"/>
    </row>
    <row r="396" spans="1:11" x14ac:dyDescent="0.25">
      <c r="A396" s="40"/>
      <c r="B396" s="41"/>
      <c r="C396" s="51"/>
      <c r="D396" s="40"/>
      <c r="E396" s="40"/>
      <c r="F396" s="40"/>
      <c r="G396" s="40"/>
      <c r="H396" s="42"/>
      <c r="I396" s="42"/>
      <c r="J396" s="76" t="str">
        <f t="shared" si="6"/>
        <v/>
      </c>
      <c r="K396" s="40"/>
    </row>
    <row r="397" spans="1:11" x14ac:dyDescent="0.25">
      <c r="A397" s="40"/>
      <c r="B397" s="41"/>
      <c r="C397" s="51"/>
      <c r="D397" s="40"/>
      <c r="E397" s="40"/>
      <c r="F397" s="40"/>
      <c r="G397" s="40"/>
      <c r="H397" s="42"/>
      <c r="I397" s="42"/>
      <c r="J397" s="76" t="str">
        <f t="shared" si="6"/>
        <v/>
      </c>
      <c r="K397" s="40"/>
    </row>
    <row r="398" spans="1:11" x14ac:dyDescent="0.25">
      <c r="A398" s="40"/>
      <c r="B398" s="41"/>
      <c r="C398" s="51"/>
      <c r="D398" s="40"/>
      <c r="E398" s="40"/>
      <c r="F398" s="40"/>
      <c r="G398" s="40"/>
      <c r="H398" s="42"/>
      <c r="I398" s="42"/>
      <c r="J398" s="76" t="str">
        <f t="shared" si="6"/>
        <v/>
      </c>
      <c r="K398" s="40"/>
    </row>
    <row r="399" spans="1:11" x14ac:dyDescent="0.25">
      <c r="A399" s="40"/>
      <c r="B399" s="41"/>
      <c r="C399" s="51"/>
      <c r="D399" s="40"/>
      <c r="E399" s="40"/>
      <c r="F399" s="40"/>
      <c r="G399" s="40"/>
      <c r="H399" s="42"/>
      <c r="I399" s="42"/>
      <c r="J399" s="76" t="str">
        <f t="shared" si="6"/>
        <v/>
      </c>
      <c r="K399" s="40"/>
    </row>
    <row r="400" spans="1:11" x14ac:dyDescent="0.25">
      <c r="A400" s="40"/>
      <c r="B400" s="41"/>
      <c r="C400" s="51"/>
      <c r="D400" s="40"/>
      <c r="E400" s="40"/>
      <c r="F400" s="40"/>
      <c r="G400" s="40"/>
      <c r="H400" s="42"/>
      <c r="I400" s="42"/>
      <c r="J400" s="76" t="str">
        <f t="shared" si="6"/>
        <v/>
      </c>
      <c r="K400" s="40"/>
    </row>
    <row r="401" spans="1:11" x14ac:dyDescent="0.25">
      <c r="A401" s="40"/>
      <c r="B401" s="41"/>
      <c r="C401" s="51"/>
      <c r="D401" s="40"/>
      <c r="E401" s="40"/>
      <c r="F401" s="40"/>
      <c r="G401" s="40"/>
      <c r="H401" s="42"/>
      <c r="I401" s="42"/>
      <c r="J401" s="76" t="str">
        <f t="shared" si="6"/>
        <v/>
      </c>
      <c r="K401" s="40"/>
    </row>
    <row r="402" spans="1:11" x14ac:dyDescent="0.25">
      <c r="A402" s="40"/>
      <c r="B402" s="41"/>
      <c r="C402" s="51"/>
      <c r="D402" s="40"/>
      <c r="E402" s="40"/>
      <c r="F402" s="40"/>
      <c r="G402" s="40"/>
      <c r="H402" s="42"/>
      <c r="I402" s="42"/>
      <c r="J402" s="76" t="str">
        <f t="shared" si="6"/>
        <v/>
      </c>
      <c r="K402" s="40"/>
    </row>
    <row r="403" spans="1:11" x14ac:dyDescent="0.25">
      <c r="A403" s="40"/>
      <c r="B403" s="41"/>
      <c r="C403" s="51"/>
      <c r="D403" s="40"/>
      <c r="E403" s="40"/>
      <c r="F403" s="40"/>
      <c r="G403" s="40"/>
      <c r="H403" s="42"/>
      <c r="I403" s="42"/>
      <c r="J403" s="76" t="str">
        <f t="shared" si="6"/>
        <v/>
      </c>
      <c r="K403" s="40"/>
    </row>
    <row r="404" spans="1:11" x14ac:dyDescent="0.25">
      <c r="A404" s="40"/>
      <c r="B404" s="41"/>
      <c r="C404" s="51"/>
      <c r="D404" s="40"/>
      <c r="E404" s="40"/>
      <c r="F404" s="40"/>
      <c r="G404" s="40"/>
      <c r="H404" s="42"/>
      <c r="I404" s="42"/>
      <c r="J404" s="76" t="str">
        <f t="shared" si="6"/>
        <v/>
      </c>
      <c r="K404" s="40"/>
    </row>
    <row r="405" spans="1:11" x14ac:dyDescent="0.25">
      <c r="A405" s="40"/>
      <c r="B405" s="41"/>
      <c r="C405" s="51"/>
      <c r="D405" s="40"/>
      <c r="E405" s="40"/>
      <c r="F405" s="40"/>
      <c r="G405" s="40"/>
      <c r="H405" s="42"/>
      <c r="I405" s="42"/>
      <c r="J405" s="76" t="str">
        <f t="shared" si="6"/>
        <v/>
      </c>
      <c r="K405" s="40"/>
    </row>
    <row r="406" spans="1:11" x14ac:dyDescent="0.25">
      <c r="A406" s="40"/>
      <c r="B406" s="41"/>
      <c r="C406" s="51"/>
      <c r="D406" s="40"/>
      <c r="E406" s="40"/>
      <c r="F406" s="40"/>
      <c r="G406" s="40"/>
      <c r="H406" s="42"/>
      <c r="I406" s="42"/>
      <c r="J406" s="76" t="str">
        <f t="shared" si="6"/>
        <v/>
      </c>
      <c r="K406" s="40"/>
    </row>
    <row r="407" spans="1:11" x14ac:dyDescent="0.25">
      <c r="A407" s="40"/>
      <c r="B407" s="41"/>
      <c r="C407" s="51"/>
      <c r="D407" s="40"/>
      <c r="E407" s="40"/>
      <c r="F407" s="40"/>
      <c r="G407" s="40"/>
      <c r="H407" s="42"/>
      <c r="I407" s="42"/>
      <c r="J407" s="76" t="str">
        <f t="shared" si="6"/>
        <v/>
      </c>
      <c r="K407" s="40"/>
    </row>
    <row r="408" spans="1:11" x14ac:dyDescent="0.25">
      <c r="A408" s="40"/>
      <c r="B408" s="41"/>
      <c r="C408" s="51"/>
      <c r="D408" s="40"/>
      <c r="E408" s="40"/>
      <c r="F408" s="40"/>
      <c r="G408" s="40"/>
      <c r="H408" s="42"/>
      <c r="I408" s="42"/>
      <c r="J408" s="76" t="str">
        <f t="shared" si="6"/>
        <v/>
      </c>
      <c r="K408" s="40"/>
    </row>
    <row r="409" spans="1:11" x14ac:dyDescent="0.25">
      <c r="A409" s="40"/>
      <c r="B409" s="41"/>
      <c r="C409" s="51"/>
      <c r="D409" s="40"/>
      <c r="E409" s="40"/>
      <c r="F409" s="40"/>
      <c r="G409" s="40"/>
      <c r="H409" s="42"/>
      <c r="I409" s="42"/>
      <c r="J409" s="76" t="str">
        <f t="shared" si="6"/>
        <v/>
      </c>
      <c r="K409" s="40"/>
    </row>
    <row r="410" spans="1:11" x14ac:dyDescent="0.25">
      <c r="A410" s="40"/>
      <c r="B410" s="41"/>
      <c r="C410" s="51"/>
      <c r="D410" s="40"/>
      <c r="E410" s="40"/>
      <c r="F410" s="40"/>
      <c r="G410" s="40"/>
      <c r="H410" s="42"/>
      <c r="I410" s="42"/>
      <c r="J410" s="76" t="str">
        <f t="shared" si="6"/>
        <v/>
      </c>
      <c r="K410" s="40"/>
    </row>
    <row r="411" spans="1:11" x14ac:dyDescent="0.25">
      <c r="A411" s="40"/>
      <c r="B411" s="41"/>
      <c r="C411" s="51"/>
      <c r="D411" s="40"/>
      <c r="E411" s="40"/>
      <c r="F411" s="40"/>
      <c r="G411" s="40"/>
      <c r="H411" s="42"/>
      <c r="I411" s="42"/>
      <c r="J411" s="76" t="str">
        <f t="shared" si="6"/>
        <v/>
      </c>
      <c r="K411" s="40"/>
    </row>
    <row r="412" spans="1:11" x14ac:dyDescent="0.25">
      <c r="A412" s="40"/>
      <c r="B412" s="41"/>
      <c r="C412" s="51"/>
      <c r="D412" s="40"/>
      <c r="E412" s="40"/>
      <c r="F412" s="40"/>
      <c r="G412" s="40"/>
      <c r="H412" s="42"/>
      <c r="I412" s="42"/>
      <c r="J412" s="76" t="str">
        <f t="shared" si="6"/>
        <v/>
      </c>
      <c r="K412" s="40"/>
    </row>
    <row r="413" spans="1:11" x14ac:dyDescent="0.25">
      <c r="A413" s="40"/>
      <c r="B413" s="41"/>
      <c r="C413" s="51"/>
      <c r="D413" s="40"/>
      <c r="E413" s="40"/>
      <c r="F413" s="40"/>
      <c r="G413" s="40"/>
      <c r="H413" s="42"/>
      <c r="I413" s="42"/>
      <c r="J413" s="76" t="str">
        <f t="shared" si="6"/>
        <v/>
      </c>
      <c r="K413" s="40"/>
    </row>
    <row r="414" spans="1:11" x14ac:dyDescent="0.25">
      <c r="A414" s="40"/>
      <c r="B414" s="41"/>
      <c r="C414" s="51"/>
      <c r="D414" s="40"/>
      <c r="E414" s="40"/>
      <c r="F414" s="40"/>
      <c r="G414" s="40"/>
      <c r="H414" s="42"/>
      <c r="I414" s="42"/>
      <c r="J414" s="76" t="str">
        <f t="shared" si="6"/>
        <v/>
      </c>
      <c r="K414" s="40"/>
    </row>
    <row r="415" spans="1:11" x14ac:dyDescent="0.25">
      <c r="A415" s="40"/>
      <c r="B415" s="41"/>
      <c r="C415" s="51"/>
      <c r="D415" s="40"/>
      <c r="E415" s="40"/>
      <c r="F415" s="40"/>
      <c r="G415" s="40"/>
      <c r="H415" s="42"/>
      <c r="I415" s="42"/>
      <c r="J415" s="76" t="str">
        <f t="shared" si="6"/>
        <v/>
      </c>
      <c r="K415" s="40"/>
    </row>
    <row r="416" spans="1:11" x14ac:dyDescent="0.25">
      <c r="A416" s="40"/>
      <c r="B416" s="41"/>
      <c r="C416" s="51"/>
      <c r="D416" s="40"/>
      <c r="E416" s="40"/>
      <c r="F416" s="40"/>
      <c r="G416" s="40"/>
      <c r="H416" s="42"/>
      <c r="I416" s="42"/>
      <c r="J416" s="76" t="str">
        <f t="shared" si="6"/>
        <v/>
      </c>
      <c r="K416" s="40"/>
    </row>
    <row r="417" spans="1:11" x14ac:dyDescent="0.25">
      <c r="A417" s="40"/>
      <c r="B417" s="41"/>
      <c r="C417" s="51"/>
      <c r="D417" s="40"/>
      <c r="E417" s="40"/>
      <c r="F417" s="40"/>
      <c r="G417" s="40"/>
      <c r="H417" s="42"/>
      <c r="I417" s="42"/>
      <c r="J417" s="76" t="str">
        <f t="shared" si="6"/>
        <v/>
      </c>
      <c r="K417" s="40"/>
    </row>
    <row r="418" spans="1:11" x14ac:dyDescent="0.25">
      <c r="A418" s="40"/>
      <c r="B418" s="41"/>
      <c r="C418" s="51"/>
      <c r="D418" s="40"/>
      <c r="E418" s="40"/>
      <c r="F418" s="40"/>
      <c r="G418" s="40"/>
      <c r="H418" s="42"/>
      <c r="I418" s="42"/>
      <c r="J418" s="76" t="str">
        <f t="shared" si="6"/>
        <v/>
      </c>
      <c r="K418" s="40"/>
    </row>
    <row r="419" spans="1:11" x14ac:dyDescent="0.25">
      <c r="A419" s="40"/>
      <c r="B419" s="41"/>
      <c r="C419" s="51"/>
      <c r="D419" s="40"/>
      <c r="E419" s="40"/>
      <c r="F419" s="40"/>
      <c r="G419" s="40"/>
      <c r="H419" s="42"/>
      <c r="I419" s="42"/>
      <c r="J419" s="76" t="str">
        <f t="shared" si="6"/>
        <v/>
      </c>
      <c r="K419" s="40"/>
    </row>
    <row r="420" spans="1:11" x14ac:dyDescent="0.25">
      <c r="A420" s="40"/>
      <c r="B420" s="41"/>
      <c r="C420" s="51"/>
      <c r="D420" s="40"/>
      <c r="E420" s="40"/>
      <c r="F420" s="40"/>
      <c r="G420" s="40"/>
      <c r="H420" s="42"/>
      <c r="I420" s="42"/>
      <c r="J420" s="76" t="str">
        <f t="shared" si="6"/>
        <v/>
      </c>
      <c r="K420" s="40"/>
    </row>
    <row r="421" spans="1:11" x14ac:dyDescent="0.25">
      <c r="A421" s="40"/>
      <c r="B421" s="41"/>
      <c r="C421" s="51"/>
      <c r="D421" s="40"/>
      <c r="E421" s="40"/>
      <c r="F421" s="40"/>
      <c r="G421" s="40"/>
      <c r="H421" s="42"/>
      <c r="I421" s="42"/>
      <c r="J421" s="76" t="str">
        <f t="shared" si="6"/>
        <v/>
      </c>
      <c r="K421" s="40"/>
    </row>
    <row r="422" spans="1:11" x14ac:dyDescent="0.25">
      <c r="A422" s="40"/>
      <c r="B422" s="41"/>
      <c r="C422" s="51"/>
      <c r="D422" s="40"/>
      <c r="E422" s="40"/>
      <c r="F422" s="40"/>
      <c r="G422" s="40"/>
      <c r="H422" s="42"/>
      <c r="I422" s="42"/>
      <c r="J422" s="76" t="str">
        <f t="shared" si="6"/>
        <v/>
      </c>
      <c r="K422" s="40"/>
    </row>
    <row r="423" spans="1:11" x14ac:dyDescent="0.25">
      <c r="A423" s="40"/>
      <c r="B423" s="41"/>
      <c r="C423" s="51"/>
      <c r="D423" s="40"/>
      <c r="E423" s="40"/>
      <c r="F423" s="40"/>
      <c r="G423" s="40"/>
      <c r="H423" s="42"/>
      <c r="I423" s="42"/>
      <c r="J423" s="76" t="str">
        <f t="shared" si="6"/>
        <v/>
      </c>
      <c r="K423" s="40"/>
    </row>
    <row r="424" spans="1:11" x14ac:dyDescent="0.25">
      <c r="A424" s="40"/>
      <c r="B424" s="41"/>
      <c r="C424" s="51"/>
      <c r="D424" s="40"/>
      <c r="E424" s="40"/>
      <c r="F424" s="40"/>
      <c r="G424" s="40"/>
      <c r="H424" s="42"/>
      <c r="I424" s="42"/>
      <c r="J424" s="76" t="str">
        <f t="shared" si="6"/>
        <v/>
      </c>
      <c r="K424" s="40"/>
    </row>
    <row r="425" spans="1:11" x14ac:dyDescent="0.25">
      <c r="A425" s="40"/>
      <c r="B425" s="41"/>
      <c r="C425" s="51"/>
      <c r="D425" s="40"/>
      <c r="E425" s="40"/>
      <c r="F425" s="40"/>
      <c r="G425" s="40"/>
      <c r="H425" s="42"/>
      <c r="I425" s="42"/>
      <c r="J425" s="76" t="str">
        <f t="shared" si="6"/>
        <v/>
      </c>
      <c r="K425" s="40"/>
    </row>
    <row r="426" spans="1:11" x14ac:dyDescent="0.25">
      <c r="A426" s="40"/>
      <c r="B426" s="41"/>
      <c r="C426" s="51"/>
      <c r="D426" s="40"/>
      <c r="E426" s="40"/>
      <c r="F426" s="40"/>
      <c r="G426" s="40"/>
      <c r="H426" s="42"/>
      <c r="I426" s="42"/>
      <c r="J426" s="76" t="str">
        <f t="shared" si="6"/>
        <v/>
      </c>
      <c r="K426" s="40"/>
    </row>
    <row r="427" spans="1:11" x14ac:dyDescent="0.25">
      <c r="A427" s="40"/>
      <c r="B427" s="41"/>
      <c r="C427" s="51"/>
      <c r="D427" s="40"/>
      <c r="E427" s="40"/>
      <c r="F427" s="40"/>
      <c r="G427" s="40"/>
      <c r="H427" s="42"/>
      <c r="I427" s="42"/>
      <c r="J427" s="76" t="str">
        <f t="shared" si="6"/>
        <v/>
      </c>
      <c r="K427" s="40"/>
    </row>
    <row r="428" spans="1:11" x14ac:dyDescent="0.25">
      <c r="A428" s="40"/>
      <c r="B428" s="41"/>
      <c r="C428" s="51"/>
      <c r="D428" s="40"/>
      <c r="E428" s="40"/>
      <c r="F428" s="40"/>
      <c r="G428" s="40"/>
      <c r="H428" s="42"/>
      <c r="I428" s="42"/>
      <c r="J428" s="76" t="str">
        <f t="shared" si="6"/>
        <v/>
      </c>
      <c r="K428" s="40"/>
    </row>
    <row r="429" spans="1:11" x14ac:dyDescent="0.25">
      <c r="A429" s="40"/>
      <c r="B429" s="41"/>
      <c r="C429" s="51"/>
      <c r="D429" s="40"/>
      <c r="E429" s="40"/>
      <c r="F429" s="40"/>
      <c r="G429" s="40"/>
      <c r="H429" s="42"/>
      <c r="I429" s="42"/>
      <c r="J429" s="76" t="str">
        <f t="shared" si="6"/>
        <v/>
      </c>
      <c r="K429" s="40"/>
    </row>
    <row r="430" spans="1:11" x14ac:dyDescent="0.25">
      <c r="A430" s="40"/>
      <c r="B430" s="41"/>
      <c r="C430" s="51"/>
      <c r="D430" s="40"/>
      <c r="E430" s="40"/>
      <c r="F430" s="40"/>
      <c r="G430" s="40"/>
      <c r="H430" s="42"/>
      <c r="I430" s="42"/>
      <c r="J430" s="76" t="str">
        <f t="shared" si="6"/>
        <v/>
      </c>
      <c r="K430" s="40"/>
    </row>
    <row r="431" spans="1:11" x14ac:dyDescent="0.25">
      <c r="A431" s="40"/>
      <c r="B431" s="41"/>
      <c r="C431" s="51"/>
      <c r="D431" s="40"/>
      <c r="E431" s="40"/>
      <c r="F431" s="40"/>
      <c r="G431" s="40"/>
      <c r="H431" s="42"/>
      <c r="I431" s="42"/>
      <c r="J431" s="76" t="str">
        <f t="shared" si="6"/>
        <v/>
      </c>
      <c r="K431" s="40"/>
    </row>
    <row r="432" spans="1:11" x14ac:dyDescent="0.25">
      <c r="A432" s="40"/>
      <c r="B432" s="41"/>
      <c r="C432" s="51"/>
      <c r="D432" s="40"/>
      <c r="E432" s="40"/>
      <c r="F432" s="40"/>
      <c r="G432" s="40"/>
      <c r="H432" s="42"/>
      <c r="I432" s="42"/>
      <c r="J432" s="76" t="str">
        <f t="shared" si="6"/>
        <v/>
      </c>
      <c r="K432" s="40"/>
    </row>
    <row r="433" spans="1:11" x14ac:dyDescent="0.25">
      <c r="A433" s="40"/>
      <c r="B433" s="41"/>
      <c r="C433" s="51"/>
      <c r="D433" s="40"/>
      <c r="E433" s="40"/>
      <c r="F433" s="40"/>
      <c r="G433" s="40"/>
      <c r="H433" s="42"/>
      <c r="I433" s="42"/>
      <c r="J433" s="76" t="str">
        <f t="shared" si="6"/>
        <v/>
      </c>
      <c r="K433" s="40"/>
    </row>
    <row r="434" spans="1:11" x14ac:dyDescent="0.25">
      <c r="A434" s="40"/>
      <c r="B434" s="41"/>
      <c r="C434" s="51"/>
      <c r="D434" s="40"/>
      <c r="E434" s="40"/>
      <c r="F434" s="40"/>
      <c r="G434" s="40"/>
      <c r="H434" s="42"/>
      <c r="I434" s="42"/>
      <c r="J434" s="76" t="str">
        <f t="shared" si="6"/>
        <v/>
      </c>
      <c r="K434" s="40"/>
    </row>
    <row r="435" spans="1:11" x14ac:dyDescent="0.25">
      <c r="A435" s="40"/>
      <c r="B435" s="41"/>
      <c r="C435" s="51"/>
      <c r="D435" s="40"/>
      <c r="E435" s="40"/>
      <c r="F435" s="40"/>
      <c r="G435" s="40"/>
      <c r="H435" s="42"/>
      <c r="I435" s="42"/>
      <c r="J435" s="76" t="str">
        <f t="shared" si="6"/>
        <v/>
      </c>
      <c r="K435" s="40"/>
    </row>
    <row r="436" spans="1:11" x14ac:dyDescent="0.25">
      <c r="A436" s="40"/>
      <c r="B436" s="41"/>
      <c r="C436" s="51"/>
      <c r="D436" s="40"/>
      <c r="E436" s="40"/>
      <c r="F436" s="40"/>
      <c r="G436" s="40"/>
      <c r="H436" s="42"/>
      <c r="I436" s="42"/>
      <c r="J436" s="76" t="str">
        <f t="shared" si="6"/>
        <v/>
      </c>
      <c r="K436" s="40"/>
    </row>
    <row r="437" spans="1:11" x14ac:dyDescent="0.25">
      <c r="A437" s="40"/>
      <c r="B437" s="41"/>
      <c r="C437" s="51"/>
      <c r="D437" s="40"/>
      <c r="E437" s="40"/>
      <c r="F437" s="40"/>
      <c r="G437" s="40"/>
      <c r="H437" s="42"/>
      <c r="I437" s="42"/>
      <c r="J437" s="76" t="str">
        <f t="shared" si="6"/>
        <v/>
      </c>
      <c r="K437" s="40"/>
    </row>
    <row r="438" spans="1:11" x14ac:dyDescent="0.25">
      <c r="A438" s="40"/>
      <c r="B438" s="41"/>
      <c r="C438" s="51"/>
      <c r="D438" s="40"/>
      <c r="E438" s="40"/>
      <c r="F438" s="40"/>
      <c r="G438" s="40"/>
      <c r="H438" s="42"/>
      <c r="I438" s="42"/>
      <c r="J438" s="76" t="str">
        <f t="shared" si="6"/>
        <v/>
      </c>
      <c r="K438" s="40"/>
    </row>
    <row r="439" spans="1:11" x14ac:dyDescent="0.25">
      <c r="A439" s="40"/>
      <c r="B439" s="41"/>
      <c r="C439" s="51"/>
      <c r="D439" s="40"/>
      <c r="E439" s="40"/>
      <c r="F439" s="40"/>
      <c r="G439" s="40"/>
      <c r="H439" s="42"/>
      <c r="I439" s="42"/>
      <c r="J439" s="76" t="str">
        <f t="shared" si="6"/>
        <v/>
      </c>
      <c r="K439" s="40"/>
    </row>
    <row r="440" spans="1:11" x14ac:dyDescent="0.25">
      <c r="A440" s="40"/>
      <c r="B440" s="41"/>
      <c r="C440" s="51"/>
      <c r="D440" s="40"/>
      <c r="E440" s="40"/>
      <c r="F440" s="40"/>
      <c r="G440" s="40"/>
      <c r="H440" s="42"/>
      <c r="I440" s="42"/>
      <c r="J440" s="76" t="str">
        <f t="shared" si="6"/>
        <v/>
      </c>
      <c r="K440" s="40"/>
    </row>
    <row r="441" spans="1:11" x14ac:dyDescent="0.25">
      <c r="A441" s="40"/>
      <c r="B441" s="41"/>
      <c r="C441" s="51"/>
      <c r="D441" s="40"/>
      <c r="E441" s="40"/>
      <c r="F441" s="40"/>
      <c r="G441" s="40"/>
      <c r="H441" s="42"/>
      <c r="I441" s="42"/>
      <c r="J441" s="76" t="str">
        <f t="shared" si="6"/>
        <v/>
      </c>
      <c r="K441" s="40"/>
    </row>
    <row r="442" spans="1:11" x14ac:dyDescent="0.25">
      <c r="A442" s="40"/>
      <c r="B442" s="41"/>
      <c r="C442" s="51"/>
      <c r="D442" s="40"/>
      <c r="E442" s="40"/>
      <c r="F442" s="40"/>
      <c r="G442" s="40"/>
      <c r="H442" s="42"/>
      <c r="I442" s="42"/>
      <c r="J442" s="76" t="str">
        <f t="shared" si="6"/>
        <v/>
      </c>
      <c r="K442" s="40"/>
    </row>
    <row r="443" spans="1:11" x14ac:dyDescent="0.25">
      <c r="A443" s="40"/>
      <c r="B443" s="41"/>
      <c r="C443" s="51"/>
      <c r="D443" s="40"/>
      <c r="E443" s="40"/>
      <c r="F443" s="40"/>
      <c r="G443" s="40"/>
      <c r="H443" s="42"/>
      <c r="I443" s="42"/>
      <c r="J443" s="76" t="str">
        <f t="shared" si="6"/>
        <v/>
      </c>
      <c r="K443" s="40"/>
    </row>
    <row r="444" spans="1:11" x14ac:dyDescent="0.25">
      <c r="A444" s="40"/>
      <c r="B444" s="41"/>
      <c r="C444" s="51"/>
      <c r="D444" s="40"/>
      <c r="E444" s="40"/>
      <c r="F444" s="40"/>
      <c r="G444" s="40"/>
      <c r="H444" s="42"/>
      <c r="I444" s="42"/>
      <c r="J444" s="76" t="str">
        <f t="shared" si="6"/>
        <v/>
      </c>
      <c r="K444" s="40"/>
    </row>
    <row r="445" spans="1:11" x14ac:dyDescent="0.25">
      <c r="A445" s="40"/>
      <c r="B445" s="41"/>
      <c r="C445" s="51"/>
      <c r="D445" s="40"/>
      <c r="E445" s="40"/>
      <c r="F445" s="40"/>
      <c r="G445" s="40"/>
      <c r="H445" s="42"/>
      <c r="I445" s="42"/>
      <c r="J445" s="76" t="str">
        <f t="shared" si="6"/>
        <v/>
      </c>
      <c r="K445" s="40"/>
    </row>
    <row r="446" spans="1:11" x14ac:dyDescent="0.25">
      <c r="A446" s="40"/>
      <c r="B446" s="41"/>
      <c r="C446" s="51"/>
      <c r="D446" s="40"/>
      <c r="E446" s="40"/>
      <c r="F446" s="40"/>
      <c r="G446" s="40"/>
      <c r="H446" s="42"/>
      <c r="I446" s="42"/>
      <c r="J446" s="76" t="str">
        <f t="shared" si="6"/>
        <v/>
      </c>
      <c r="K446" s="40"/>
    </row>
    <row r="447" spans="1:11" x14ac:dyDescent="0.25">
      <c r="A447" s="40"/>
      <c r="B447" s="41"/>
      <c r="C447" s="51"/>
      <c r="D447" s="40"/>
      <c r="E447" s="40"/>
      <c r="F447" s="40"/>
      <c r="G447" s="40"/>
      <c r="H447" s="42"/>
      <c r="I447" s="42"/>
      <c r="J447" s="76" t="str">
        <f t="shared" si="6"/>
        <v/>
      </c>
      <c r="K447" s="40"/>
    </row>
    <row r="448" spans="1:11" x14ac:dyDescent="0.25">
      <c r="A448" s="40"/>
      <c r="B448" s="41"/>
      <c r="C448" s="51"/>
      <c r="D448" s="40"/>
      <c r="E448" s="40"/>
      <c r="F448" s="40"/>
      <c r="G448" s="40"/>
      <c r="H448" s="42"/>
      <c r="I448" s="42"/>
      <c r="J448" s="76" t="str">
        <f t="shared" si="6"/>
        <v/>
      </c>
      <c r="K448" s="40"/>
    </row>
    <row r="449" spans="1:11" x14ac:dyDescent="0.25">
      <c r="A449" s="40"/>
      <c r="B449" s="41"/>
      <c r="C449" s="51"/>
      <c r="D449" s="40"/>
      <c r="E449" s="40"/>
      <c r="F449" s="40"/>
      <c r="G449" s="40"/>
      <c r="H449" s="42"/>
      <c r="I449" s="42"/>
      <c r="J449" s="76" t="str">
        <f t="shared" si="6"/>
        <v/>
      </c>
      <c r="K449" s="40"/>
    </row>
    <row r="450" spans="1:11" x14ac:dyDescent="0.25">
      <c r="A450" s="40"/>
      <c r="B450" s="41"/>
      <c r="C450" s="51"/>
      <c r="D450" s="40"/>
      <c r="E450" s="40"/>
      <c r="F450" s="40"/>
      <c r="G450" s="40"/>
      <c r="H450" s="42"/>
      <c r="I450" s="42"/>
      <c r="J450" s="76" t="str">
        <f t="shared" ref="J450:J498" si="7">IF(A450="","",H450+I450)</f>
        <v/>
      </c>
      <c r="K450" s="40"/>
    </row>
    <row r="451" spans="1:11" x14ac:dyDescent="0.25">
      <c r="A451" s="40"/>
      <c r="B451" s="41"/>
      <c r="C451" s="51"/>
      <c r="D451" s="40"/>
      <c r="E451" s="40"/>
      <c r="F451" s="40"/>
      <c r="G451" s="40"/>
      <c r="H451" s="42"/>
      <c r="I451" s="42"/>
      <c r="J451" s="76" t="str">
        <f t="shared" si="7"/>
        <v/>
      </c>
      <c r="K451" s="40"/>
    </row>
    <row r="452" spans="1:11" x14ac:dyDescent="0.25">
      <c r="A452" s="40"/>
      <c r="B452" s="41"/>
      <c r="C452" s="51"/>
      <c r="D452" s="40"/>
      <c r="E452" s="40"/>
      <c r="F452" s="40"/>
      <c r="G452" s="40"/>
      <c r="H452" s="42"/>
      <c r="I452" s="42"/>
      <c r="J452" s="76" t="str">
        <f t="shared" si="7"/>
        <v/>
      </c>
      <c r="K452" s="40"/>
    </row>
    <row r="453" spans="1:11" x14ac:dyDescent="0.25">
      <c r="A453" s="40"/>
      <c r="B453" s="41"/>
      <c r="C453" s="51"/>
      <c r="D453" s="40"/>
      <c r="E453" s="40"/>
      <c r="F453" s="40"/>
      <c r="G453" s="40"/>
      <c r="H453" s="42"/>
      <c r="I453" s="42"/>
      <c r="J453" s="76" t="str">
        <f t="shared" si="7"/>
        <v/>
      </c>
      <c r="K453" s="40"/>
    </row>
    <row r="454" spans="1:11" x14ac:dyDescent="0.25">
      <c r="A454" s="40"/>
      <c r="B454" s="41"/>
      <c r="C454" s="51"/>
      <c r="D454" s="40"/>
      <c r="E454" s="40"/>
      <c r="F454" s="40"/>
      <c r="G454" s="40"/>
      <c r="H454" s="42"/>
      <c r="I454" s="42"/>
      <c r="J454" s="76" t="str">
        <f t="shared" si="7"/>
        <v/>
      </c>
      <c r="K454" s="40"/>
    </row>
    <row r="455" spans="1:11" x14ac:dyDescent="0.25">
      <c r="A455" s="40"/>
      <c r="B455" s="41"/>
      <c r="C455" s="51"/>
      <c r="D455" s="40"/>
      <c r="E455" s="40"/>
      <c r="F455" s="40"/>
      <c r="G455" s="40"/>
      <c r="H455" s="42"/>
      <c r="I455" s="42"/>
      <c r="J455" s="76" t="str">
        <f t="shared" si="7"/>
        <v/>
      </c>
      <c r="K455" s="40"/>
    </row>
    <row r="456" spans="1:11" x14ac:dyDescent="0.25">
      <c r="A456" s="40"/>
      <c r="B456" s="41"/>
      <c r="C456" s="51"/>
      <c r="D456" s="40"/>
      <c r="E456" s="40"/>
      <c r="F456" s="40"/>
      <c r="G456" s="40"/>
      <c r="H456" s="42"/>
      <c r="I456" s="42"/>
      <c r="J456" s="76" t="str">
        <f t="shared" si="7"/>
        <v/>
      </c>
      <c r="K456" s="40"/>
    </row>
    <row r="457" spans="1:11" x14ac:dyDescent="0.25">
      <c r="A457" s="40"/>
      <c r="B457" s="41"/>
      <c r="C457" s="51"/>
      <c r="D457" s="40"/>
      <c r="E457" s="40"/>
      <c r="F457" s="40"/>
      <c r="G457" s="40"/>
      <c r="H457" s="42"/>
      <c r="I457" s="42"/>
      <c r="J457" s="76" t="str">
        <f t="shared" si="7"/>
        <v/>
      </c>
      <c r="K457" s="40"/>
    </row>
    <row r="458" spans="1:11" x14ac:dyDescent="0.25">
      <c r="A458" s="40"/>
      <c r="B458" s="41"/>
      <c r="C458" s="51"/>
      <c r="D458" s="40"/>
      <c r="E458" s="40"/>
      <c r="F458" s="40"/>
      <c r="G458" s="40"/>
      <c r="H458" s="42"/>
      <c r="I458" s="42"/>
      <c r="J458" s="76" t="str">
        <f t="shared" si="7"/>
        <v/>
      </c>
      <c r="K458" s="40"/>
    </row>
    <row r="459" spans="1:11" x14ac:dyDescent="0.25">
      <c r="A459" s="40"/>
      <c r="B459" s="41"/>
      <c r="C459" s="51"/>
      <c r="D459" s="40"/>
      <c r="E459" s="40"/>
      <c r="F459" s="40"/>
      <c r="G459" s="40"/>
      <c r="H459" s="42"/>
      <c r="I459" s="42"/>
      <c r="J459" s="76" t="str">
        <f t="shared" si="7"/>
        <v/>
      </c>
      <c r="K459" s="40"/>
    </row>
    <row r="460" spans="1:11" x14ac:dyDescent="0.25">
      <c r="A460" s="40"/>
      <c r="B460" s="41"/>
      <c r="C460" s="51"/>
      <c r="D460" s="40"/>
      <c r="E460" s="40"/>
      <c r="F460" s="40"/>
      <c r="G460" s="40"/>
      <c r="H460" s="42"/>
      <c r="I460" s="42"/>
      <c r="J460" s="76" t="str">
        <f t="shared" si="7"/>
        <v/>
      </c>
      <c r="K460" s="40"/>
    </row>
    <row r="461" spans="1:11" x14ac:dyDescent="0.25">
      <c r="A461" s="40"/>
      <c r="B461" s="41"/>
      <c r="C461" s="51"/>
      <c r="D461" s="40"/>
      <c r="E461" s="40"/>
      <c r="F461" s="40"/>
      <c r="G461" s="40"/>
      <c r="H461" s="42"/>
      <c r="I461" s="42"/>
      <c r="J461" s="76" t="str">
        <f t="shared" si="7"/>
        <v/>
      </c>
      <c r="K461" s="40"/>
    </row>
    <row r="462" spans="1:11" x14ac:dyDescent="0.25">
      <c r="A462" s="40"/>
      <c r="B462" s="41"/>
      <c r="C462" s="51"/>
      <c r="D462" s="40"/>
      <c r="E462" s="40"/>
      <c r="F462" s="40"/>
      <c r="G462" s="40"/>
      <c r="H462" s="42"/>
      <c r="I462" s="42"/>
      <c r="J462" s="76" t="str">
        <f t="shared" si="7"/>
        <v/>
      </c>
      <c r="K462" s="40"/>
    </row>
    <row r="463" spans="1:11" x14ac:dyDescent="0.25">
      <c r="A463" s="40"/>
      <c r="B463" s="41"/>
      <c r="C463" s="51"/>
      <c r="D463" s="40"/>
      <c r="E463" s="40"/>
      <c r="F463" s="40"/>
      <c r="G463" s="40"/>
      <c r="H463" s="42"/>
      <c r="I463" s="42"/>
      <c r="J463" s="76" t="str">
        <f t="shared" si="7"/>
        <v/>
      </c>
      <c r="K463" s="40"/>
    </row>
    <row r="464" spans="1:11" x14ac:dyDescent="0.25">
      <c r="A464" s="40"/>
      <c r="B464" s="41"/>
      <c r="C464" s="51"/>
      <c r="D464" s="40"/>
      <c r="E464" s="40"/>
      <c r="F464" s="40"/>
      <c r="G464" s="40"/>
      <c r="H464" s="42"/>
      <c r="I464" s="42"/>
      <c r="J464" s="76" t="str">
        <f t="shared" si="7"/>
        <v/>
      </c>
      <c r="K464" s="40"/>
    </row>
    <row r="465" spans="1:11" x14ac:dyDescent="0.25">
      <c r="A465" s="40"/>
      <c r="B465" s="41"/>
      <c r="C465" s="51"/>
      <c r="D465" s="40"/>
      <c r="E465" s="40"/>
      <c r="F465" s="40"/>
      <c r="G465" s="40"/>
      <c r="H465" s="42"/>
      <c r="I465" s="42"/>
      <c r="J465" s="76" t="str">
        <f t="shared" si="7"/>
        <v/>
      </c>
      <c r="K465" s="40"/>
    </row>
    <row r="466" spans="1:11" x14ac:dyDescent="0.25">
      <c r="A466" s="40"/>
      <c r="B466" s="41"/>
      <c r="C466" s="51"/>
      <c r="D466" s="40"/>
      <c r="E466" s="40"/>
      <c r="F466" s="40"/>
      <c r="G466" s="40"/>
      <c r="H466" s="42"/>
      <c r="I466" s="42"/>
      <c r="J466" s="76" t="str">
        <f t="shared" si="7"/>
        <v/>
      </c>
      <c r="K466" s="40"/>
    </row>
    <row r="467" spans="1:11" x14ac:dyDescent="0.25">
      <c r="A467" s="40"/>
      <c r="B467" s="41"/>
      <c r="C467" s="51"/>
      <c r="D467" s="40"/>
      <c r="E467" s="40"/>
      <c r="F467" s="40"/>
      <c r="G467" s="40"/>
      <c r="H467" s="42"/>
      <c r="I467" s="42"/>
      <c r="J467" s="76" t="str">
        <f t="shared" si="7"/>
        <v/>
      </c>
      <c r="K467" s="40"/>
    </row>
    <row r="468" spans="1:11" x14ac:dyDescent="0.25">
      <c r="A468" s="40"/>
      <c r="B468" s="41"/>
      <c r="C468" s="51"/>
      <c r="D468" s="40"/>
      <c r="E468" s="40"/>
      <c r="F468" s="40"/>
      <c r="G468" s="40"/>
      <c r="H468" s="42"/>
      <c r="I468" s="42"/>
      <c r="J468" s="76" t="str">
        <f t="shared" si="7"/>
        <v/>
      </c>
      <c r="K468" s="40"/>
    </row>
    <row r="469" spans="1:11" x14ac:dyDescent="0.25">
      <c r="A469" s="40"/>
      <c r="B469" s="41"/>
      <c r="C469" s="51"/>
      <c r="D469" s="40"/>
      <c r="E469" s="40"/>
      <c r="F469" s="40"/>
      <c r="G469" s="40"/>
      <c r="H469" s="42"/>
      <c r="I469" s="42"/>
      <c r="J469" s="76" t="str">
        <f t="shared" si="7"/>
        <v/>
      </c>
      <c r="K469" s="40"/>
    </row>
    <row r="470" spans="1:11" x14ac:dyDescent="0.25">
      <c r="A470" s="40"/>
      <c r="B470" s="41"/>
      <c r="C470" s="51"/>
      <c r="D470" s="40"/>
      <c r="E470" s="40"/>
      <c r="F470" s="40"/>
      <c r="G470" s="40"/>
      <c r="H470" s="42"/>
      <c r="I470" s="42"/>
      <c r="J470" s="76" t="str">
        <f t="shared" si="7"/>
        <v/>
      </c>
      <c r="K470" s="40"/>
    </row>
    <row r="471" spans="1:11" x14ac:dyDescent="0.25">
      <c r="A471" s="40"/>
      <c r="B471" s="41"/>
      <c r="C471" s="51"/>
      <c r="D471" s="40"/>
      <c r="E471" s="40"/>
      <c r="F471" s="40"/>
      <c r="G471" s="40"/>
      <c r="H471" s="42"/>
      <c r="I471" s="42"/>
      <c r="J471" s="76" t="str">
        <f t="shared" si="7"/>
        <v/>
      </c>
      <c r="K471" s="40"/>
    </row>
    <row r="472" spans="1:11" x14ac:dyDescent="0.25">
      <c r="A472" s="40"/>
      <c r="B472" s="41"/>
      <c r="C472" s="51"/>
      <c r="D472" s="40"/>
      <c r="E472" s="40"/>
      <c r="F472" s="40"/>
      <c r="G472" s="40"/>
      <c r="H472" s="42"/>
      <c r="I472" s="42"/>
      <c r="J472" s="76" t="str">
        <f t="shared" si="7"/>
        <v/>
      </c>
      <c r="K472" s="40"/>
    </row>
    <row r="473" spans="1:11" x14ac:dyDescent="0.25">
      <c r="A473" s="40"/>
      <c r="B473" s="41"/>
      <c r="C473" s="51"/>
      <c r="D473" s="40"/>
      <c r="E473" s="40"/>
      <c r="F473" s="40"/>
      <c r="G473" s="40"/>
      <c r="H473" s="42"/>
      <c r="I473" s="42"/>
      <c r="J473" s="76" t="str">
        <f t="shared" si="7"/>
        <v/>
      </c>
      <c r="K473" s="40"/>
    </row>
    <row r="474" spans="1:11" x14ac:dyDescent="0.25">
      <c r="A474" s="40"/>
      <c r="B474" s="41"/>
      <c r="C474" s="51"/>
      <c r="D474" s="40"/>
      <c r="E474" s="40"/>
      <c r="F474" s="40"/>
      <c r="G474" s="40"/>
      <c r="H474" s="42"/>
      <c r="I474" s="42"/>
      <c r="J474" s="76" t="str">
        <f t="shared" si="7"/>
        <v/>
      </c>
      <c r="K474" s="40"/>
    </row>
    <row r="475" spans="1:11" x14ac:dyDescent="0.25">
      <c r="A475" s="40"/>
      <c r="B475" s="41"/>
      <c r="C475" s="51"/>
      <c r="D475" s="40"/>
      <c r="E475" s="40"/>
      <c r="F475" s="40"/>
      <c r="G475" s="40"/>
      <c r="H475" s="42"/>
      <c r="I475" s="42"/>
      <c r="J475" s="76" t="str">
        <f t="shared" si="7"/>
        <v/>
      </c>
      <c r="K475" s="40"/>
    </row>
    <row r="476" spans="1:11" x14ac:dyDescent="0.25">
      <c r="A476" s="40"/>
      <c r="B476" s="41"/>
      <c r="C476" s="51"/>
      <c r="D476" s="40"/>
      <c r="E476" s="40"/>
      <c r="F476" s="40"/>
      <c r="G476" s="40"/>
      <c r="H476" s="42"/>
      <c r="I476" s="42"/>
      <c r="J476" s="76" t="str">
        <f t="shared" si="7"/>
        <v/>
      </c>
      <c r="K476" s="40"/>
    </row>
    <row r="477" spans="1:11" x14ac:dyDescent="0.25">
      <c r="A477" s="40"/>
      <c r="B477" s="41"/>
      <c r="C477" s="51"/>
      <c r="D477" s="40"/>
      <c r="E477" s="40"/>
      <c r="F477" s="40"/>
      <c r="G477" s="40"/>
      <c r="H477" s="42"/>
      <c r="I477" s="42"/>
      <c r="J477" s="76" t="str">
        <f t="shared" si="7"/>
        <v/>
      </c>
      <c r="K477" s="40"/>
    </row>
    <row r="478" spans="1:11" x14ac:dyDescent="0.25">
      <c r="A478" s="40"/>
      <c r="B478" s="41"/>
      <c r="C478" s="51"/>
      <c r="D478" s="40"/>
      <c r="E478" s="40"/>
      <c r="F478" s="40"/>
      <c r="G478" s="40"/>
      <c r="H478" s="42"/>
      <c r="I478" s="42"/>
      <c r="J478" s="76" t="str">
        <f t="shared" si="7"/>
        <v/>
      </c>
      <c r="K478" s="40"/>
    </row>
    <row r="479" spans="1:11" x14ac:dyDescent="0.25">
      <c r="A479" s="40"/>
      <c r="B479" s="41"/>
      <c r="C479" s="51"/>
      <c r="D479" s="40"/>
      <c r="E479" s="40"/>
      <c r="F479" s="40"/>
      <c r="G479" s="40"/>
      <c r="H479" s="42"/>
      <c r="I479" s="42"/>
      <c r="J479" s="76" t="str">
        <f t="shared" si="7"/>
        <v/>
      </c>
      <c r="K479" s="40"/>
    </row>
    <row r="480" spans="1:11" x14ac:dyDescent="0.25">
      <c r="A480" s="40"/>
      <c r="B480" s="41"/>
      <c r="C480" s="51"/>
      <c r="D480" s="40"/>
      <c r="E480" s="40"/>
      <c r="F480" s="40"/>
      <c r="G480" s="40"/>
      <c r="H480" s="42"/>
      <c r="I480" s="42"/>
      <c r="J480" s="76" t="str">
        <f t="shared" si="7"/>
        <v/>
      </c>
      <c r="K480" s="40"/>
    </row>
    <row r="481" spans="1:11" x14ac:dyDescent="0.25">
      <c r="A481" s="40"/>
      <c r="B481" s="41"/>
      <c r="C481" s="51"/>
      <c r="D481" s="40"/>
      <c r="E481" s="40"/>
      <c r="F481" s="40"/>
      <c r="G481" s="40"/>
      <c r="H481" s="42"/>
      <c r="I481" s="42"/>
      <c r="J481" s="76" t="str">
        <f t="shared" si="7"/>
        <v/>
      </c>
      <c r="K481" s="40"/>
    </row>
    <row r="482" spans="1:11" x14ac:dyDescent="0.25">
      <c r="A482" s="40"/>
      <c r="B482" s="41"/>
      <c r="C482" s="51"/>
      <c r="D482" s="40"/>
      <c r="E482" s="40"/>
      <c r="F482" s="40"/>
      <c r="G482" s="40"/>
      <c r="H482" s="42"/>
      <c r="I482" s="42"/>
      <c r="J482" s="76" t="str">
        <f t="shared" si="7"/>
        <v/>
      </c>
      <c r="K482" s="40"/>
    </row>
    <row r="483" spans="1:11" x14ac:dyDescent="0.25">
      <c r="A483" s="40"/>
      <c r="B483" s="41"/>
      <c r="C483" s="51"/>
      <c r="D483" s="40"/>
      <c r="E483" s="40"/>
      <c r="F483" s="40"/>
      <c r="G483" s="40"/>
      <c r="H483" s="42"/>
      <c r="I483" s="42"/>
      <c r="J483" s="76" t="str">
        <f t="shared" si="7"/>
        <v/>
      </c>
      <c r="K483" s="40"/>
    </row>
    <row r="484" spans="1:11" x14ac:dyDescent="0.25">
      <c r="A484" s="40"/>
      <c r="B484" s="41"/>
      <c r="C484" s="51"/>
      <c r="D484" s="40"/>
      <c r="E484" s="40"/>
      <c r="F484" s="40"/>
      <c r="G484" s="40"/>
      <c r="H484" s="42"/>
      <c r="I484" s="42"/>
      <c r="J484" s="76" t="str">
        <f t="shared" si="7"/>
        <v/>
      </c>
      <c r="K484" s="40"/>
    </row>
    <row r="485" spans="1:11" x14ac:dyDescent="0.25">
      <c r="A485" s="40"/>
      <c r="B485" s="41"/>
      <c r="C485" s="51"/>
      <c r="D485" s="40"/>
      <c r="E485" s="40"/>
      <c r="F485" s="40"/>
      <c r="G485" s="40"/>
      <c r="H485" s="42"/>
      <c r="I485" s="42"/>
      <c r="J485" s="76" t="str">
        <f t="shared" si="7"/>
        <v/>
      </c>
      <c r="K485" s="40"/>
    </row>
    <row r="486" spans="1:11" x14ac:dyDescent="0.25">
      <c r="A486" s="40"/>
      <c r="B486" s="41"/>
      <c r="C486" s="51"/>
      <c r="D486" s="40"/>
      <c r="E486" s="40"/>
      <c r="F486" s="40"/>
      <c r="G486" s="40"/>
      <c r="H486" s="42"/>
      <c r="I486" s="42"/>
      <c r="J486" s="76" t="str">
        <f t="shared" si="7"/>
        <v/>
      </c>
      <c r="K486" s="40"/>
    </row>
    <row r="487" spans="1:11" x14ac:dyDescent="0.25">
      <c r="A487" s="40"/>
      <c r="B487" s="41"/>
      <c r="C487" s="51"/>
      <c r="D487" s="40"/>
      <c r="E487" s="40"/>
      <c r="F487" s="40"/>
      <c r="G487" s="40"/>
      <c r="H487" s="42"/>
      <c r="I487" s="42"/>
      <c r="J487" s="76" t="str">
        <f t="shared" si="7"/>
        <v/>
      </c>
      <c r="K487" s="40"/>
    </row>
    <row r="488" spans="1:11" x14ac:dyDescent="0.25">
      <c r="A488" s="40"/>
      <c r="B488" s="41"/>
      <c r="C488" s="51"/>
      <c r="D488" s="40"/>
      <c r="E488" s="40"/>
      <c r="F488" s="40"/>
      <c r="G488" s="40"/>
      <c r="H488" s="42"/>
      <c r="I488" s="42"/>
      <c r="J488" s="76" t="str">
        <f t="shared" si="7"/>
        <v/>
      </c>
      <c r="K488" s="40"/>
    </row>
    <row r="489" spans="1:11" x14ac:dyDescent="0.25">
      <c r="A489" s="40"/>
      <c r="B489" s="41"/>
      <c r="C489" s="51"/>
      <c r="D489" s="40"/>
      <c r="E489" s="40"/>
      <c r="F489" s="40"/>
      <c r="G489" s="40"/>
      <c r="H489" s="42"/>
      <c r="I489" s="42"/>
      <c r="J489" s="76" t="str">
        <f t="shared" si="7"/>
        <v/>
      </c>
      <c r="K489" s="40"/>
    </row>
    <row r="490" spans="1:11" x14ac:dyDescent="0.25">
      <c r="A490" s="40"/>
      <c r="B490" s="41"/>
      <c r="C490" s="51"/>
      <c r="D490" s="40"/>
      <c r="E490" s="40"/>
      <c r="F490" s="40"/>
      <c r="G490" s="40"/>
      <c r="H490" s="42"/>
      <c r="I490" s="42"/>
      <c r="J490" s="76" t="str">
        <f t="shared" si="7"/>
        <v/>
      </c>
      <c r="K490" s="40"/>
    </row>
    <row r="491" spans="1:11" x14ac:dyDescent="0.25">
      <c r="A491" s="40"/>
      <c r="B491" s="41"/>
      <c r="C491" s="51"/>
      <c r="D491" s="40"/>
      <c r="E491" s="40"/>
      <c r="F491" s="40"/>
      <c r="G491" s="40"/>
      <c r="H491" s="42"/>
      <c r="I491" s="42"/>
      <c r="J491" s="76" t="str">
        <f t="shared" si="7"/>
        <v/>
      </c>
      <c r="K491" s="40"/>
    </row>
    <row r="492" spans="1:11" x14ac:dyDescent="0.25">
      <c r="A492" s="40"/>
      <c r="B492" s="41"/>
      <c r="C492" s="51"/>
      <c r="D492" s="40"/>
      <c r="E492" s="40"/>
      <c r="F492" s="40"/>
      <c r="G492" s="40"/>
      <c r="H492" s="42"/>
      <c r="I492" s="42"/>
      <c r="J492" s="76" t="str">
        <f t="shared" si="7"/>
        <v/>
      </c>
      <c r="K492" s="40"/>
    </row>
    <row r="493" spans="1:11" x14ac:dyDescent="0.25">
      <c r="A493" s="40"/>
      <c r="B493" s="41"/>
      <c r="C493" s="51"/>
      <c r="D493" s="40"/>
      <c r="E493" s="40"/>
      <c r="F493" s="40"/>
      <c r="G493" s="40"/>
      <c r="H493" s="42"/>
      <c r="I493" s="42"/>
      <c r="J493" s="76" t="str">
        <f t="shared" si="7"/>
        <v/>
      </c>
      <c r="K493" s="40"/>
    </row>
    <row r="494" spans="1:11" x14ac:dyDescent="0.25">
      <c r="A494" s="40"/>
      <c r="B494" s="41"/>
      <c r="C494" s="51"/>
      <c r="D494" s="40"/>
      <c r="E494" s="40"/>
      <c r="F494" s="40"/>
      <c r="G494" s="40"/>
      <c r="H494" s="42"/>
      <c r="I494" s="42"/>
      <c r="J494" s="76" t="str">
        <f t="shared" si="7"/>
        <v/>
      </c>
      <c r="K494" s="40"/>
    </row>
    <row r="495" spans="1:11" x14ac:dyDescent="0.25">
      <c r="A495" s="40"/>
      <c r="B495" s="41"/>
      <c r="C495" s="51"/>
      <c r="D495" s="40"/>
      <c r="E495" s="40"/>
      <c r="F495" s="40"/>
      <c r="G495" s="40"/>
      <c r="H495" s="42"/>
      <c r="I495" s="42"/>
      <c r="J495" s="76" t="str">
        <f t="shared" si="7"/>
        <v/>
      </c>
      <c r="K495" s="40"/>
    </row>
    <row r="496" spans="1:11" x14ac:dyDescent="0.25">
      <c r="A496" s="40"/>
      <c r="B496" s="41"/>
      <c r="C496" s="51"/>
      <c r="D496" s="40"/>
      <c r="E496" s="40"/>
      <c r="F496" s="40"/>
      <c r="G496" s="40"/>
      <c r="H496" s="42"/>
      <c r="I496" s="42"/>
      <c r="J496" s="76" t="str">
        <f t="shared" si="7"/>
        <v/>
      </c>
      <c r="K496" s="40"/>
    </row>
    <row r="497" spans="1:11" x14ac:dyDescent="0.25">
      <c r="A497" s="40"/>
      <c r="B497" s="41"/>
      <c r="C497" s="51"/>
      <c r="D497" s="40"/>
      <c r="E497" s="40"/>
      <c r="F497" s="40"/>
      <c r="G497" s="40"/>
      <c r="H497" s="42"/>
      <c r="I497" s="42"/>
      <c r="J497" s="76" t="str">
        <f t="shared" si="7"/>
        <v/>
      </c>
      <c r="K497" s="40"/>
    </row>
    <row r="498" spans="1:11" x14ac:dyDescent="0.25">
      <c r="A498" s="40"/>
      <c r="B498" s="41"/>
      <c r="C498" s="51"/>
      <c r="D498" s="40"/>
      <c r="E498" s="40"/>
      <c r="F498" s="40"/>
      <c r="G498" s="40"/>
      <c r="H498" s="42"/>
      <c r="I498" s="42"/>
      <c r="J498" s="76" t="str">
        <f t="shared" si="7"/>
        <v/>
      </c>
      <c r="K498" s="40"/>
    </row>
    <row r="499" spans="1:11" x14ac:dyDescent="0.25">
      <c r="A499" s="53"/>
      <c r="B499" s="77"/>
      <c r="C499" s="53"/>
      <c r="D499" s="53"/>
      <c r="E499" s="53"/>
      <c r="F499" s="53"/>
      <c r="G499" s="53"/>
      <c r="H499" s="76"/>
      <c r="I499" s="76"/>
      <c r="J499" s="76"/>
      <c r="K499" s="53"/>
    </row>
    <row r="500" spans="1:11" x14ac:dyDescent="0.25">
      <c r="A500" s="53"/>
      <c r="B500" s="77"/>
      <c r="C500" s="53"/>
      <c r="D500" s="53"/>
      <c r="E500" s="53"/>
      <c r="F500" s="53"/>
      <c r="G500" s="53"/>
      <c r="H500" s="76"/>
      <c r="I500" s="76"/>
      <c r="J500" s="76"/>
      <c r="K500" s="53"/>
    </row>
  </sheetData>
  <dataValidations count="3">
    <dataValidation type="list" showInputMessage="1" showErrorMessage="1" sqref="C2:C996">
      <formula1>ExpenseCategory</formula1>
      <formula2>0</formula2>
    </dataValidation>
    <dataValidation type="list" showInputMessage="1" showErrorMessage="1" sqref="F2:F996">
      <formula1>JobIDs</formula1>
      <formula2>0</formula2>
    </dataValidation>
    <dataValidation type="list" showInputMessage="1" showErrorMessage="1" sqref="G2:G996">
      <formula1>PaymentMethod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zoomScaleNormal="100" workbookViewId="0">
      <pane ySplit="1" topLeftCell="A2" activePane="bottomLeft" state="frozen"/>
      <selection pane="bottomLeft" activeCell="F19" sqref="F19"/>
    </sheetView>
  </sheetViews>
  <sheetFormatPr defaultColWidth="8.7109375" defaultRowHeight="15" customHeight="1" x14ac:dyDescent="0.25"/>
  <cols>
    <col min="1" max="1" width="18.7109375" customWidth="1"/>
    <col min="2" max="8" width="20.7109375" customWidth="1"/>
    <col min="9" max="9" width="14.7109375" customWidth="1"/>
    <col min="10" max="10" width="14.7109375" style="78" customWidth="1"/>
  </cols>
  <sheetData>
    <row r="1" spans="1:10" x14ac:dyDescent="0.25">
      <c r="A1" s="79" t="s">
        <v>224</v>
      </c>
      <c r="B1" s="79" t="s">
        <v>225</v>
      </c>
      <c r="C1" s="79" t="s">
        <v>226</v>
      </c>
      <c r="D1" s="79" t="s">
        <v>51</v>
      </c>
      <c r="E1" s="79" t="s">
        <v>227</v>
      </c>
      <c r="F1" s="79" t="s">
        <v>228</v>
      </c>
      <c r="G1" s="79" t="s">
        <v>229</v>
      </c>
      <c r="H1" s="79" t="s">
        <v>159</v>
      </c>
      <c r="I1" s="79" t="s">
        <v>230</v>
      </c>
      <c r="J1" s="80" t="s">
        <v>160</v>
      </c>
    </row>
    <row r="2" spans="1:10" x14ac:dyDescent="0.25">
      <c r="A2" s="103">
        <v>46023</v>
      </c>
      <c r="B2" s="104">
        <f>SUMIFS(INVOICES!$I:$I,INVOICES!$D:$D,"&gt;="&amp;EOMONTH($A2,-1)+1,INVOICES!$D:$D,"&lt;="&amp;EOMONTH($A2,0))</f>
        <v>0</v>
      </c>
      <c r="C2" s="104">
        <f>SUMIFS('JOB COSTING'!$I:$I,'JOB COSTING'!$C:$C,"&gt;="&amp;EOMONTH($A2,-1)+1,'JOB COSTING'!$C:$C,"&lt;="&amp;EOMONTH($A2,0),'JOB COSTING'!$D:$D,"Parts")</f>
        <v>0</v>
      </c>
      <c r="D2" s="104">
        <f>SUMIFS('JOB COSTING'!$I:$I,'JOB COSTING'!$C:$C,"&gt;="&amp;EOMONTH($A2,-1)+1,'JOB COSTING'!$C:$C,"&lt;="&amp;EOMONTH($A2,0),'JOB COSTING'!$D:$D,"Labor")</f>
        <v>0</v>
      </c>
      <c r="E2" s="104">
        <f>SUMIFS('JOB COSTING'!$I:$I,'JOB COSTING'!$C:$C,"&gt;="&amp;EOMONTH($A2,-1)+1,'JOB COSTING'!$C:$C,"&lt;="&amp;EOMONTH($A2,0),'JOB COSTING'!$D:$D,"Subcontractor")+SUMIFS('JOB COSTING'!$I:$I,'JOB COSTING'!$C:$C,"&gt;="&amp;EOMONTH($A2,-1)+1,'JOB COSTING'!$C:$C,"&lt;="&amp;EOMONTH($A2,0),'JOB COSTING'!$D:$D,"Subcontractors")</f>
        <v>0</v>
      </c>
      <c r="F2" s="104">
        <f>SUMIFS(EXPENSES!$J:$J,EXPENSES!$B:$B,"&gt;="&amp;EOMONTH($A2,-1)+1,EXPENSES!$B:$B,"&lt;="&amp;EOMONTH($A2,0))</f>
        <v>0</v>
      </c>
      <c r="G2" s="105">
        <f t="shared" ref="G2:G13" si="0">C2+D2+E2+F2</f>
        <v>0</v>
      </c>
      <c r="H2" s="105">
        <f t="shared" ref="H2:H13" si="1">B2-C2-D2-E2</f>
        <v>0</v>
      </c>
      <c r="I2" s="105">
        <f t="shared" ref="I2:I13" si="2">H2-F2</f>
        <v>0</v>
      </c>
      <c r="J2" s="83">
        <f t="shared" ref="J2:J14" si="3">IFERROR(I2/B2,0)</f>
        <v>0</v>
      </c>
    </row>
    <row r="3" spans="1:10" x14ac:dyDescent="0.25">
      <c r="A3" s="103">
        <v>46054</v>
      </c>
      <c r="B3" s="104">
        <f>SUMIFS(INVOICES!$I:$I,INVOICES!$D:$D,"&gt;="&amp;EOMONTH($A3,-1)+1,INVOICES!$D:$D,"&lt;="&amp;EOMONTH($A3,0))</f>
        <v>0</v>
      </c>
      <c r="C3" s="104">
        <f>SUMIFS('JOB COSTING'!$I:$I,'JOB COSTING'!$C:$C,"&gt;="&amp;EOMONTH($A3,-1)+1,'JOB COSTING'!$C:$C,"&lt;="&amp;EOMONTH($A3,0),'JOB COSTING'!$D:$D,"Parts")</f>
        <v>0</v>
      </c>
      <c r="D3" s="104">
        <f>SUMIFS('JOB COSTING'!$I:$I,'JOB COSTING'!$C:$C,"&gt;="&amp;EOMONTH($A3,-1)+1,'JOB COSTING'!$C:$C,"&lt;="&amp;EOMONTH($A3,0),'JOB COSTING'!$D:$D,"Labor")</f>
        <v>0</v>
      </c>
      <c r="E3" s="104">
        <f>SUMIFS('JOB COSTING'!$I:$I,'JOB COSTING'!$C:$C,"&gt;="&amp;EOMONTH($A3,-1)+1,'JOB COSTING'!$C:$C,"&lt;="&amp;EOMONTH($A3,0),'JOB COSTING'!$D:$D,"Subcontractor")+SUMIFS('JOB COSTING'!$I:$I,'JOB COSTING'!$C:$C,"&gt;="&amp;EOMONTH($A3,-1)+1,'JOB COSTING'!$C:$C,"&lt;="&amp;EOMONTH($A3,0),'JOB COSTING'!$D:$D,"Subcontractors")</f>
        <v>0</v>
      </c>
      <c r="F3" s="104">
        <f>SUMIFS(EXPENSES!$J:$J,EXPENSES!$B:$B,"&gt;="&amp;EOMONTH($A3,-1)+1,EXPENSES!$B:$B,"&lt;="&amp;EOMONTH($A3,0))</f>
        <v>0</v>
      </c>
      <c r="G3" s="105">
        <f t="shared" si="0"/>
        <v>0</v>
      </c>
      <c r="H3" s="105">
        <f t="shared" si="1"/>
        <v>0</v>
      </c>
      <c r="I3" s="105">
        <f t="shared" si="2"/>
        <v>0</v>
      </c>
      <c r="J3" s="84">
        <f t="shared" si="3"/>
        <v>0</v>
      </c>
    </row>
    <row r="4" spans="1:10" x14ac:dyDescent="0.25">
      <c r="A4" s="103">
        <v>46082</v>
      </c>
      <c r="B4" s="104">
        <f>SUMIFS(INVOICES!$I:$I,INVOICES!$D:$D,"&gt;="&amp;EOMONTH($A4,-1)+1,INVOICES!$D:$D,"&lt;="&amp;EOMONTH($A4,0))</f>
        <v>0</v>
      </c>
      <c r="C4" s="104">
        <f>SUMIFS('JOB COSTING'!$I:$I,'JOB COSTING'!$C:$C,"&gt;="&amp;EOMONTH($A4,-1)+1,'JOB COSTING'!$C:$C,"&lt;="&amp;EOMONTH($A4,0),'JOB COSTING'!$D:$D,"Parts")</f>
        <v>0</v>
      </c>
      <c r="D4" s="104">
        <f>SUMIFS('JOB COSTING'!$I:$I,'JOB COSTING'!$C:$C,"&gt;="&amp;EOMONTH($A4,-1)+1,'JOB COSTING'!$C:$C,"&lt;="&amp;EOMONTH($A4,0),'JOB COSTING'!$D:$D,"Labor")</f>
        <v>0</v>
      </c>
      <c r="E4" s="104">
        <f>SUMIFS('JOB COSTING'!$I:$I,'JOB COSTING'!$C:$C,"&gt;="&amp;EOMONTH($A4,-1)+1,'JOB COSTING'!$C:$C,"&lt;="&amp;EOMONTH($A4,0),'JOB COSTING'!$D:$D,"Subcontractor")+SUMIFS('JOB COSTING'!$I:$I,'JOB COSTING'!$C:$C,"&gt;="&amp;EOMONTH($A4,-1)+1,'JOB COSTING'!$C:$C,"&lt;="&amp;EOMONTH($A4,0),'JOB COSTING'!$D:$D,"Subcontractors")</f>
        <v>0</v>
      </c>
      <c r="F4" s="104">
        <f>SUMIFS(EXPENSES!$J:$J,EXPENSES!$B:$B,"&gt;="&amp;EOMONTH($A4,-1)+1,EXPENSES!$B:$B,"&lt;="&amp;EOMONTH($A4,0))</f>
        <v>0</v>
      </c>
      <c r="G4" s="105">
        <f t="shared" si="0"/>
        <v>0</v>
      </c>
      <c r="H4" s="105">
        <f t="shared" si="1"/>
        <v>0</v>
      </c>
      <c r="I4" s="105">
        <f t="shared" si="2"/>
        <v>0</v>
      </c>
      <c r="J4" s="84">
        <f t="shared" si="3"/>
        <v>0</v>
      </c>
    </row>
    <row r="5" spans="1:10" x14ac:dyDescent="0.25">
      <c r="A5" s="103">
        <v>46113</v>
      </c>
      <c r="B5" s="104">
        <f>SUMIFS(INVOICES!$I:$I,INVOICES!$D:$D,"&gt;="&amp;EOMONTH($A5,-1)+1,INVOICES!$D:$D,"&lt;="&amp;EOMONTH($A5,0))</f>
        <v>0</v>
      </c>
      <c r="C5" s="104">
        <f>SUMIFS('JOB COSTING'!$I:$I,'JOB COSTING'!$C:$C,"&gt;="&amp;EOMONTH($A5,-1)+1,'JOB COSTING'!$C:$C,"&lt;="&amp;EOMONTH($A5,0),'JOB COSTING'!$D:$D,"Parts")</f>
        <v>0</v>
      </c>
      <c r="D5" s="104">
        <f>SUMIFS('JOB COSTING'!$I:$I,'JOB COSTING'!$C:$C,"&gt;="&amp;EOMONTH($A5,-1)+1,'JOB COSTING'!$C:$C,"&lt;="&amp;EOMONTH($A5,0),'JOB COSTING'!$D:$D,"Labor")</f>
        <v>0</v>
      </c>
      <c r="E5" s="104">
        <f>SUMIFS('JOB COSTING'!$I:$I,'JOB COSTING'!$C:$C,"&gt;="&amp;EOMONTH($A5,-1)+1,'JOB COSTING'!$C:$C,"&lt;="&amp;EOMONTH($A5,0),'JOB COSTING'!$D:$D,"Subcontractor")+SUMIFS('JOB COSTING'!$I:$I,'JOB COSTING'!$C:$C,"&gt;="&amp;EOMONTH($A5,-1)+1,'JOB COSTING'!$C:$C,"&lt;="&amp;EOMONTH($A5,0),'JOB COSTING'!$D:$D,"Subcontractors")</f>
        <v>0</v>
      </c>
      <c r="F5" s="104">
        <f>SUMIFS(EXPENSES!$J:$J,EXPENSES!$B:$B,"&gt;="&amp;EOMONTH($A5,-1)+1,EXPENSES!$B:$B,"&lt;="&amp;EOMONTH($A5,0))</f>
        <v>0</v>
      </c>
      <c r="G5" s="105">
        <f t="shared" si="0"/>
        <v>0</v>
      </c>
      <c r="H5" s="105">
        <f t="shared" si="1"/>
        <v>0</v>
      </c>
      <c r="I5" s="105">
        <f t="shared" si="2"/>
        <v>0</v>
      </c>
      <c r="J5" s="84">
        <f t="shared" si="3"/>
        <v>0</v>
      </c>
    </row>
    <row r="6" spans="1:10" x14ac:dyDescent="0.25">
      <c r="A6" s="103">
        <v>46143</v>
      </c>
      <c r="B6" s="104">
        <f>SUMIFS(INVOICES!$I:$I,INVOICES!$D:$D,"&gt;="&amp;EOMONTH($A6,-1)+1,INVOICES!$D:$D,"&lt;="&amp;EOMONTH($A6,0))</f>
        <v>0</v>
      </c>
      <c r="C6" s="104">
        <f>SUMIFS('JOB COSTING'!$I:$I,'JOB COSTING'!$C:$C,"&gt;="&amp;EOMONTH($A6,-1)+1,'JOB COSTING'!$C:$C,"&lt;="&amp;EOMONTH($A6,0),'JOB COSTING'!$D:$D,"Parts")</f>
        <v>0</v>
      </c>
      <c r="D6" s="104">
        <f>SUMIFS('JOB COSTING'!$I:$I,'JOB COSTING'!$C:$C,"&gt;="&amp;EOMONTH($A6,-1)+1,'JOB COSTING'!$C:$C,"&lt;="&amp;EOMONTH($A6,0),'JOB COSTING'!$D:$D,"Labor")</f>
        <v>0</v>
      </c>
      <c r="E6" s="104">
        <f>SUMIFS('JOB COSTING'!$I:$I,'JOB COSTING'!$C:$C,"&gt;="&amp;EOMONTH($A6,-1)+1,'JOB COSTING'!$C:$C,"&lt;="&amp;EOMONTH($A6,0),'JOB COSTING'!$D:$D,"Subcontractor")+SUMIFS('JOB COSTING'!$I:$I,'JOB COSTING'!$C:$C,"&gt;="&amp;EOMONTH($A6,-1)+1,'JOB COSTING'!$C:$C,"&lt;="&amp;EOMONTH($A6,0),'JOB COSTING'!$D:$D,"Subcontractors")</f>
        <v>0</v>
      </c>
      <c r="F6" s="104">
        <f>SUMIFS(EXPENSES!$J:$J,EXPENSES!$B:$B,"&gt;="&amp;EOMONTH($A6,-1)+1,EXPENSES!$B:$B,"&lt;="&amp;EOMONTH($A6,0))</f>
        <v>0</v>
      </c>
      <c r="G6" s="105">
        <f t="shared" si="0"/>
        <v>0</v>
      </c>
      <c r="H6" s="105">
        <f t="shared" si="1"/>
        <v>0</v>
      </c>
      <c r="I6" s="105">
        <f t="shared" si="2"/>
        <v>0</v>
      </c>
      <c r="J6" s="84">
        <f t="shared" si="3"/>
        <v>0</v>
      </c>
    </row>
    <row r="7" spans="1:10" x14ac:dyDescent="0.25">
      <c r="A7" s="103">
        <v>46174</v>
      </c>
      <c r="B7" s="104">
        <f>SUMIFS(INVOICES!$I:$I,INVOICES!$D:$D,"&gt;="&amp;EOMONTH($A7,-1)+1,INVOICES!$D:$D,"&lt;="&amp;EOMONTH($A7,0))</f>
        <v>0</v>
      </c>
      <c r="C7" s="104">
        <f>SUMIFS('JOB COSTING'!$I:$I,'JOB COSTING'!$C:$C,"&gt;="&amp;EOMONTH($A7,-1)+1,'JOB COSTING'!$C:$C,"&lt;="&amp;EOMONTH($A7,0),'JOB COSTING'!$D:$D,"Parts")</f>
        <v>0</v>
      </c>
      <c r="D7" s="104">
        <f>SUMIFS('JOB COSTING'!$I:$I,'JOB COSTING'!$C:$C,"&gt;="&amp;EOMONTH($A7,-1)+1,'JOB COSTING'!$C:$C,"&lt;="&amp;EOMONTH($A7,0),'JOB COSTING'!$D:$D,"Labor")</f>
        <v>0</v>
      </c>
      <c r="E7" s="104">
        <f>SUMIFS('JOB COSTING'!$I:$I,'JOB COSTING'!$C:$C,"&gt;="&amp;EOMONTH($A7,-1)+1,'JOB COSTING'!$C:$C,"&lt;="&amp;EOMONTH($A7,0),'JOB COSTING'!$D:$D,"Subcontractor")+SUMIFS('JOB COSTING'!$I:$I,'JOB COSTING'!$C:$C,"&gt;="&amp;EOMONTH($A7,-1)+1,'JOB COSTING'!$C:$C,"&lt;="&amp;EOMONTH($A7,0),'JOB COSTING'!$D:$D,"Subcontractors")</f>
        <v>0</v>
      </c>
      <c r="F7" s="104">
        <f>SUMIFS(EXPENSES!$J:$J,EXPENSES!$B:$B,"&gt;="&amp;EOMONTH($A7,-1)+1,EXPENSES!$B:$B,"&lt;="&amp;EOMONTH($A7,0))</f>
        <v>0</v>
      </c>
      <c r="G7" s="105">
        <f t="shared" si="0"/>
        <v>0</v>
      </c>
      <c r="H7" s="105">
        <f t="shared" si="1"/>
        <v>0</v>
      </c>
      <c r="I7" s="105">
        <f t="shared" si="2"/>
        <v>0</v>
      </c>
      <c r="J7" s="84">
        <f t="shared" si="3"/>
        <v>0</v>
      </c>
    </row>
    <row r="8" spans="1:10" x14ac:dyDescent="0.25">
      <c r="A8" s="103">
        <v>46204</v>
      </c>
      <c r="B8" s="104">
        <f>SUMIFS(INVOICES!$I:$I,INVOICES!$D:$D,"&gt;="&amp;EOMONTH($A8,-1)+1,INVOICES!$D:$D,"&lt;="&amp;EOMONTH($A8,0))</f>
        <v>0</v>
      </c>
      <c r="C8" s="104">
        <f>SUMIFS('JOB COSTING'!$I:$I,'JOB COSTING'!$C:$C,"&gt;="&amp;EOMONTH($A8,-1)+1,'JOB COSTING'!$C:$C,"&lt;="&amp;EOMONTH($A8,0),'JOB COSTING'!$D:$D,"Parts")</f>
        <v>0</v>
      </c>
      <c r="D8" s="104">
        <f>SUMIFS('JOB COSTING'!$I:$I,'JOB COSTING'!$C:$C,"&gt;="&amp;EOMONTH($A8,-1)+1,'JOB COSTING'!$C:$C,"&lt;="&amp;EOMONTH($A8,0),'JOB COSTING'!$D:$D,"Labor")</f>
        <v>0</v>
      </c>
      <c r="E8" s="104">
        <f>SUMIFS('JOB COSTING'!$I:$I,'JOB COSTING'!$C:$C,"&gt;="&amp;EOMONTH($A8,-1)+1,'JOB COSTING'!$C:$C,"&lt;="&amp;EOMONTH($A8,0),'JOB COSTING'!$D:$D,"Subcontractor")+SUMIFS('JOB COSTING'!$I:$I,'JOB COSTING'!$C:$C,"&gt;="&amp;EOMONTH($A8,-1)+1,'JOB COSTING'!$C:$C,"&lt;="&amp;EOMONTH($A8,0),'JOB COSTING'!$D:$D,"Subcontractors")</f>
        <v>0</v>
      </c>
      <c r="F8" s="104">
        <f>SUMIFS(EXPENSES!$J:$J,EXPENSES!$B:$B,"&gt;="&amp;EOMONTH($A8,-1)+1,EXPENSES!$B:$B,"&lt;="&amp;EOMONTH($A8,0))</f>
        <v>0</v>
      </c>
      <c r="G8" s="105">
        <f t="shared" si="0"/>
        <v>0</v>
      </c>
      <c r="H8" s="105">
        <f t="shared" si="1"/>
        <v>0</v>
      </c>
      <c r="I8" s="105">
        <f t="shared" si="2"/>
        <v>0</v>
      </c>
      <c r="J8" s="84">
        <f t="shared" si="3"/>
        <v>0</v>
      </c>
    </row>
    <row r="9" spans="1:10" x14ac:dyDescent="0.25">
      <c r="A9" s="103">
        <v>46235</v>
      </c>
      <c r="B9" s="104">
        <f>SUMIFS(INVOICES!$I:$I,INVOICES!$D:$D,"&gt;="&amp;EOMONTH($A9,-1)+1,INVOICES!$D:$D,"&lt;="&amp;EOMONTH($A9,0))</f>
        <v>0</v>
      </c>
      <c r="C9" s="104">
        <f>SUMIFS('JOB COSTING'!$I:$I,'JOB COSTING'!$C:$C,"&gt;="&amp;EOMONTH($A9,-1)+1,'JOB COSTING'!$C:$C,"&lt;="&amp;EOMONTH($A9,0),'JOB COSTING'!$D:$D,"Parts")</f>
        <v>0</v>
      </c>
      <c r="D9" s="104">
        <f>SUMIFS('JOB COSTING'!$I:$I,'JOB COSTING'!$C:$C,"&gt;="&amp;EOMONTH($A9,-1)+1,'JOB COSTING'!$C:$C,"&lt;="&amp;EOMONTH($A9,0),'JOB COSTING'!$D:$D,"Labor")</f>
        <v>0</v>
      </c>
      <c r="E9" s="104">
        <f>SUMIFS('JOB COSTING'!$I:$I,'JOB COSTING'!$C:$C,"&gt;="&amp;EOMONTH($A9,-1)+1,'JOB COSTING'!$C:$C,"&lt;="&amp;EOMONTH($A9,0),'JOB COSTING'!$D:$D,"Subcontractor")+SUMIFS('JOB COSTING'!$I:$I,'JOB COSTING'!$C:$C,"&gt;="&amp;EOMONTH($A9,-1)+1,'JOB COSTING'!$C:$C,"&lt;="&amp;EOMONTH($A9,0),'JOB COSTING'!$D:$D,"Subcontractors")</f>
        <v>0</v>
      </c>
      <c r="F9" s="104">
        <f>SUMIFS(EXPENSES!$J:$J,EXPENSES!$B:$B,"&gt;="&amp;EOMONTH($A9,-1)+1,EXPENSES!$B:$B,"&lt;="&amp;EOMONTH($A9,0))</f>
        <v>0</v>
      </c>
      <c r="G9" s="105">
        <f t="shared" si="0"/>
        <v>0</v>
      </c>
      <c r="H9" s="105">
        <f t="shared" si="1"/>
        <v>0</v>
      </c>
      <c r="I9" s="105">
        <f t="shared" si="2"/>
        <v>0</v>
      </c>
      <c r="J9" s="84">
        <f t="shared" si="3"/>
        <v>0</v>
      </c>
    </row>
    <row r="10" spans="1:10" x14ac:dyDescent="0.25">
      <c r="A10" s="103">
        <v>46266</v>
      </c>
      <c r="B10" s="104">
        <f>SUMIFS(INVOICES!$I:$I,INVOICES!$D:$D,"&gt;="&amp;EOMONTH($A10,-1)+1,INVOICES!$D:$D,"&lt;="&amp;EOMONTH($A10,0))</f>
        <v>10000</v>
      </c>
      <c r="C10" s="104">
        <f>SUMIFS('JOB COSTING'!$I:$I,'JOB COSTING'!$C:$C,"&gt;="&amp;EOMONTH($A10,-1)+1,'JOB COSTING'!$C:$C,"&lt;="&amp;EOMONTH($A10,0),'JOB COSTING'!$D:$D,"Parts")</f>
        <v>3000</v>
      </c>
      <c r="D10" s="104">
        <f>SUMIFS('JOB COSTING'!$I:$I,'JOB COSTING'!$C:$C,"&gt;="&amp;EOMONTH($A10,-1)+1,'JOB COSTING'!$C:$C,"&lt;="&amp;EOMONTH($A10,0),'JOB COSTING'!$D:$D,"Labor")</f>
        <v>2500</v>
      </c>
      <c r="E10" s="104">
        <f>SUMIFS('JOB COSTING'!$I:$I,'JOB COSTING'!$C:$C,"&gt;="&amp;EOMONTH($A10,-1)+1,'JOB COSTING'!$C:$C,"&lt;="&amp;EOMONTH($A10,0),'JOB COSTING'!$D:$D,"Subcontractor")+SUMIFS('JOB COSTING'!$I:$I,'JOB COSTING'!$C:$C,"&gt;="&amp;EOMONTH($A10,-1)+1,'JOB COSTING'!$C:$C,"&lt;="&amp;EOMONTH($A10,0),'JOB COSTING'!$D:$D,"Subcontractors")</f>
        <v>2500</v>
      </c>
      <c r="F10" s="104">
        <f>SUMIFS(EXPENSES!$J:$J,EXPENSES!$B:$B,"&gt;="&amp;EOMONTH($A10,-1)+1,EXPENSES!$B:$B,"&lt;="&amp;EOMONTH($A10,0))</f>
        <v>1000</v>
      </c>
      <c r="G10" s="105">
        <f t="shared" si="0"/>
        <v>9000</v>
      </c>
      <c r="H10" s="105">
        <f t="shared" si="1"/>
        <v>2000</v>
      </c>
      <c r="I10" s="105">
        <f t="shared" si="2"/>
        <v>1000</v>
      </c>
      <c r="J10" s="84">
        <f t="shared" si="3"/>
        <v>0.1</v>
      </c>
    </row>
    <row r="11" spans="1:10" x14ac:dyDescent="0.25">
      <c r="A11" s="103">
        <v>46296</v>
      </c>
      <c r="B11" s="104">
        <f>SUMIFS(INVOICES!$I:$I,INVOICES!$D:$D,"&gt;="&amp;EOMONTH($A11,-1)+1,INVOICES!$D:$D,"&lt;="&amp;EOMONTH($A11,0))</f>
        <v>0</v>
      </c>
      <c r="C11" s="104">
        <f>SUMIFS('JOB COSTING'!$I:$I,'JOB COSTING'!$C:$C,"&gt;="&amp;EOMONTH($A11,-1)+1,'JOB COSTING'!$C:$C,"&lt;="&amp;EOMONTH($A11,0),'JOB COSTING'!$D:$D,"Parts")</f>
        <v>0</v>
      </c>
      <c r="D11" s="104">
        <f>SUMIFS('JOB COSTING'!$I:$I,'JOB COSTING'!$C:$C,"&gt;="&amp;EOMONTH($A11,-1)+1,'JOB COSTING'!$C:$C,"&lt;="&amp;EOMONTH($A11,0),'JOB COSTING'!$D:$D,"Labor")</f>
        <v>0</v>
      </c>
      <c r="E11" s="104">
        <f>SUMIFS('JOB COSTING'!$I:$I,'JOB COSTING'!$C:$C,"&gt;="&amp;EOMONTH($A11,-1)+1,'JOB COSTING'!$C:$C,"&lt;="&amp;EOMONTH($A11,0),'JOB COSTING'!$D:$D,"Subcontractor")+SUMIFS('JOB COSTING'!$I:$I,'JOB COSTING'!$C:$C,"&gt;="&amp;EOMONTH($A11,-1)+1,'JOB COSTING'!$C:$C,"&lt;="&amp;EOMONTH($A11,0),'JOB COSTING'!$D:$D,"Subcontractors")</f>
        <v>0</v>
      </c>
      <c r="F11" s="104">
        <f>SUMIFS(EXPENSES!$J:$J,EXPENSES!$B:$B,"&gt;="&amp;EOMONTH($A11,-1)+1,EXPENSES!$B:$B,"&lt;="&amp;EOMONTH($A11,0))</f>
        <v>0</v>
      </c>
      <c r="G11" s="105">
        <f t="shared" si="0"/>
        <v>0</v>
      </c>
      <c r="H11" s="105">
        <f t="shared" si="1"/>
        <v>0</v>
      </c>
      <c r="I11" s="105">
        <f t="shared" si="2"/>
        <v>0</v>
      </c>
      <c r="J11" s="84">
        <f t="shared" si="3"/>
        <v>0</v>
      </c>
    </row>
    <row r="12" spans="1:10" x14ac:dyDescent="0.25">
      <c r="A12" s="103">
        <v>46327</v>
      </c>
      <c r="B12" s="104">
        <f>SUMIFS(INVOICES!$I:$I,INVOICES!$D:$D,"&gt;="&amp;EOMONTH($A12,-1)+1,INVOICES!$D:$D,"&lt;="&amp;EOMONTH($A12,0))</f>
        <v>0</v>
      </c>
      <c r="C12" s="104">
        <f>SUMIFS('JOB COSTING'!$I:$I,'JOB COSTING'!$C:$C,"&gt;="&amp;EOMONTH($A12,-1)+1,'JOB COSTING'!$C:$C,"&lt;="&amp;EOMONTH($A12,0),'JOB COSTING'!$D:$D,"Parts")</f>
        <v>0</v>
      </c>
      <c r="D12" s="104">
        <f>SUMIFS('JOB COSTING'!$I:$I,'JOB COSTING'!$C:$C,"&gt;="&amp;EOMONTH($A12,-1)+1,'JOB COSTING'!$C:$C,"&lt;="&amp;EOMONTH($A12,0),'JOB COSTING'!$D:$D,"Labor")</f>
        <v>0</v>
      </c>
      <c r="E12" s="104">
        <f>SUMIFS('JOB COSTING'!$I:$I,'JOB COSTING'!$C:$C,"&gt;="&amp;EOMONTH($A12,-1)+1,'JOB COSTING'!$C:$C,"&lt;="&amp;EOMONTH($A12,0),'JOB COSTING'!$D:$D,"Subcontractor")+SUMIFS('JOB COSTING'!$I:$I,'JOB COSTING'!$C:$C,"&gt;="&amp;EOMONTH($A12,-1)+1,'JOB COSTING'!$C:$C,"&lt;="&amp;EOMONTH($A12,0),'JOB COSTING'!$D:$D,"Subcontractors")</f>
        <v>0</v>
      </c>
      <c r="F12" s="104">
        <f>SUMIFS(EXPENSES!$J:$J,EXPENSES!$B:$B,"&gt;="&amp;EOMONTH($A12,-1)+1,EXPENSES!$B:$B,"&lt;="&amp;EOMONTH($A12,0))</f>
        <v>0</v>
      </c>
      <c r="G12" s="105">
        <f t="shared" si="0"/>
        <v>0</v>
      </c>
      <c r="H12" s="105">
        <f t="shared" si="1"/>
        <v>0</v>
      </c>
      <c r="I12" s="105">
        <f t="shared" si="2"/>
        <v>0</v>
      </c>
      <c r="J12" s="84">
        <f t="shared" si="3"/>
        <v>0</v>
      </c>
    </row>
    <row r="13" spans="1:10" x14ac:dyDescent="0.25">
      <c r="A13" s="103">
        <v>46357</v>
      </c>
      <c r="B13" s="104">
        <f>SUMIFS(INVOICES!$I:$I,INVOICES!$D:$D,"&gt;="&amp;EOMONTH($A13,-1)+1,INVOICES!$D:$D,"&lt;="&amp;EOMONTH($A13,0))</f>
        <v>0</v>
      </c>
      <c r="C13" s="104">
        <f>SUMIFS('JOB COSTING'!$I:$I,'JOB COSTING'!$C:$C,"&gt;="&amp;EOMONTH($A13,-1)+1,'JOB COSTING'!$C:$C,"&lt;="&amp;EOMONTH($A13,0),'JOB COSTING'!$D:$D,"Parts")</f>
        <v>0</v>
      </c>
      <c r="D13" s="104">
        <f>SUMIFS('JOB COSTING'!$I:$I,'JOB COSTING'!$C:$C,"&gt;="&amp;EOMONTH($A13,-1)+1,'JOB COSTING'!$C:$C,"&lt;="&amp;EOMONTH($A13,0),'JOB COSTING'!$D:$D,"Labor")</f>
        <v>0</v>
      </c>
      <c r="E13" s="104">
        <f>SUMIFS('JOB COSTING'!$I:$I,'JOB COSTING'!$C:$C,"&gt;="&amp;EOMONTH($A13,-1)+1,'JOB COSTING'!$C:$C,"&lt;="&amp;EOMONTH($A13,0),'JOB COSTING'!$D:$D,"Subcontractor")+SUMIFS('JOB COSTING'!$I:$I,'JOB COSTING'!$C:$C,"&gt;="&amp;EOMONTH($A13,-1)+1,'JOB COSTING'!$C:$C,"&lt;="&amp;EOMONTH($A13,0),'JOB COSTING'!$D:$D,"Subcontractors")</f>
        <v>0</v>
      </c>
      <c r="F13" s="104">
        <f>SUMIFS(EXPENSES!$J:$J,EXPENSES!$B:$B,"&gt;="&amp;EOMONTH($A13,-1)+1,EXPENSES!$B:$B,"&lt;="&amp;EOMONTH($A13,0))</f>
        <v>0</v>
      </c>
      <c r="G13" s="105">
        <f t="shared" si="0"/>
        <v>0</v>
      </c>
      <c r="H13" s="105">
        <f t="shared" si="1"/>
        <v>0</v>
      </c>
      <c r="I13" s="105">
        <f t="shared" si="2"/>
        <v>0</v>
      </c>
      <c r="J13" s="84">
        <f t="shared" si="3"/>
        <v>0</v>
      </c>
    </row>
    <row r="14" spans="1:10" x14ac:dyDescent="0.25">
      <c r="A14" s="106" t="s">
        <v>231</v>
      </c>
      <c r="B14" s="107">
        <f t="shared" ref="B14:I14" si="4">SUM(B2:B13)</f>
        <v>10000</v>
      </c>
      <c r="C14" s="107">
        <f t="shared" si="4"/>
        <v>3000</v>
      </c>
      <c r="D14" s="107">
        <f t="shared" si="4"/>
        <v>2500</v>
      </c>
      <c r="E14" s="107">
        <f t="shared" si="4"/>
        <v>2500</v>
      </c>
      <c r="F14" s="107">
        <f t="shared" si="4"/>
        <v>1000</v>
      </c>
      <c r="G14" s="108">
        <f t="shared" si="4"/>
        <v>9000</v>
      </c>
      <c r="H14" s="108">
        <f t="shared" si="4"/>
        <v>2000</v>
      </c>
      <c r="I14" s="108">
        <f t="shared" si="4"/>
        <v>1000</v>
      </c>
      <c r="J14" s="109">
        <f t="shared" si="3"/>
        <v>0.1</v>
      </c>
    </row>
    <row r="15" spans="1:10" x14ac:dyDescent="0.25">
      <c r="A15" s="6"/>
      <c r="B15" s="81"/>
      <c r="C15" s="81"/>
      <c r="D15" s="81"/>
      <c r="E15" s="81"/>
      <c r="F15" s="81"/>
      <c r="G15" s="82"/>
      <c r="H15" s="82"/>
      <c r="I15" s="82"/>
      <c r="J15" s="84"/>
    </row>
    <row r="16" spans="1:10" x14ac:dyDescent="0.25">
      <c r="A16" s="6"/>
      <c r="B16" s="81"/>
      <c r="C16" s="81"/>
      <c r="D16" s="81"/>
      <c r="E16" s="81"/>
      <c r="F16" s="81"/>
      <c r="G16" s="82"/>
      <c r="H16" s="82"/>
      <c r="I16" s="82"/>
      <c r="J16" s="84"/>
    </row>
    <row r="17" spans="1:10" x14ac:dyDescent="0.25">
      <c r="A17" s="6"/>
      <c r="B17" s="81"/>
      <c r="C17" s="81"/>
      <c r="D17" s="81"/>
      <c r="E17" s="81"/>
      <c r="F17" s="81"/>
      <c r="G17" s="82"/>
      <c r="H17" s="82"/>
      <c r="I17" s="82"/>
      <c r="J17" s="84"/>
    </row>
    <row r="18" spans="1:10" x14ac:dyDescent="0.25">
      <c r="A18" s="6"/>
      <c r="B18" s="81"/>
      <c r="C18" s="81"/>
      <c r="D18" s="81"/>
      <c r="E18" s="81"/>
      <c r="F18" s="81"/>
      <c r="G18" s="82"/>
      <c r="H18" s="82"/>
      <c r="I18" s="82"/>
      <c r="J18" s="84"/>
    </row>
    <row r="19" spans="1:10" x14ac:dyDescent="0.25">
      <c r="A19" s="6"/>
      <c r="B19" s="81"/>
      <c r="C19" s="81"/>
      <c r="D19" s="81"/>
      <c r="E19" s="81"/>
      <c r="F19" s="81"/>
      <c r="G19" s="82"/>
      <c r="H19" s="82"/>
      <c r="I19" s="82"/>
      <c r="J19" s="84"/>
    </row>
    <row r="20" spans="1:10" x14ac:dyDescent="0.25">
      <c r="A20" s="6"/>
      <c r="B20" s="81"/>
      <c r="C20" s="81"/>
      <c r="D20" s="81"/>
      <c r="E20" s="81"/>
      <c r="F20" s="81"/>
      <c r="G20" s="82"/>
      <c r="H20" s="82"/>
      <c r="I20" s="82"/>
      <c r="J20" s="84"/>
    </row>
    <row r="21" spans="1:10" x14ac:dyDescent="0.25">
      <c r="A21" s="6"/>
      <c r="B21" s="81"/>
      <c r="C21" s="81"/>
      <c r="D21" s="81"/>
      <c r="E21" s="81"/>
      <c r="F21" s="81"/>
      <c r="G21" s="82"/>
      <c r="H21" s="82"/>
      <c r="I21" s="82"/>
      <c r="J21" s="84"/>
    </row>
    <row r="22" spans="1:10" x14ac:dyDescent="0.25">
      <c r="A22" s="6"/>
      <c r="B22" s="81"/>
      <c r="C22" s="81"/>
      <c r="D22" s="81"/>
      <c r="E22" s="81"/>
      <c r="F22" s="81"/>
      <c r="G22" s="82"/>
      <c r="H22" s="82"/>
      <c r="I22" s="82"/>
      <c r="J22" s="84"/>
    </row>
    <row r="23" spans="1:10" x14ac:dyDescent="0.25">
      <c r="A23" s="6"/>
      <c r="B23" s="81"/>
      <c r="C23" s="81"/>
      <c r="D23" s="81"/>
      <c r="E23" s="81"/>
      <c r="F23" s="81"/>
      <c r="G23" s="82"/>
      <c r="H23" s="82"/>
      <c r="I23" s="82"/>
      <c r="J23" s="84"/>
    </row>
    <row r="24" spans="1:10" x14ac:dyDescent="0.25">
      <c r="A24" s="6"/>
      <c r="B24" s="81"/>
      <c r="C24" s="81"/>
      <c r="D24" s="81"/>
      <c r="E24" s="81"/>
      <c r="F24" s="81"/>
      <c r="G24" s="82"/>
      <c r="H24" s="82"/>
      <c r="I24" s="82"/>
      <c r="J24" s="84"/>
    </row>
    <row r="25" spans="1:10" x14ac:dyDescent="0.25">
      <c r="A25" s="6"/>
      <c r="B25" s="81"/>
      <c r="C25" s="81"/>
      <c r="D25" s="81"/>
      <c r="E25" s="81"/>
      <c r="F25" s="81"/>
      <c r="G25" s="82"/>
      <c r="H25" s="82"/>
      <c r="I25" s="82"/>
      <c r="J25" s="84"/>
    </row>
    <row r="26" spans="1:10" x14ac:dyDescent="0.25">
      <c r="A26" s="6"/>
      <c r="B26" s="81"/>
      <c r="C26" s="81"/>
      <c r="D26" s="81"/>
      <c r="E26" s="81"/>
      <c r="F26" s="81"/>
      <c r="G26" s="82"/>
      <c r="H26" s="82"/>
      <c r="I26" s="82"/>
      <c r="J26" s="84"/>
    </row>
    <row r="27" spans="1:10" x14ac:dyDescent="0.25">
      <c r="A27" s="6"/>
      <c r="B27" s="81"/>
      <c r="C27" s="81"/>
      <c r="D27" s="81"/>
      <c r="E27" s="81"/>
      <c r="F27" s="81"/>
      <c r="G27" s="82"/>
      <c r="H27" s="82"/>
      <c r="I27" s="82"/>
      <c r="J27" s="84"/>
    </row>
    <row r="28" spans="1:10" x14ac:dyDescent="0.25">
      <c r="A28" s="6"/>
      <c r="B28" s="81"/>
      <c r="C28" s="81"/>
      <c r="D28" s="81"/>
      <c r="E28" s="81"/>
      <c r="F28" s="81"/>
      <c r="G28" s="82"/>
      <c r="H28" s="82"/>
      <c r="I28" s="82"/>
      <c r="J28" s="84"/>
    </row>
    <row r="29" spans="1:10" x14ac:dyDescent="0.25">
      <c r="A29" s="6"/>
      <c r="B29" s="81"/>
      <c r="C29" s="81"/>
      <c r="D29" s="81"/>
      <c r="E29" s="81"/>
      <c r="F29" s="81"/>
      <c r="G29" s="82"/>
      <c r="H29" s="82"/>
      <c r="I29" s="82"/>
      <c r="J29" s="84"/>
    </row>
    <row r="30" spans="1:10" x14ac:dyDescent="0.25">
      <c r="A30" s="6"/>
      <c r="B30" s="81"/>
      <c r="C30" s="81"/>
      <c r="D30" s="81"/>
      <c r="E30" s="81"/>
      <c r="F30" s="81"/>
      <c r="G30" s="82"/>
      <c r="H30" s="82"/>
      <c r="I30" s="82"/>
      <c r="J30" s="84"/>
    </row>
    <row r="31" spans="1:10" x14ac:dyDescent="0.25">
      <c r="A31" s="6"/>
      <c r="B31" s="81"/>
      <c r="C31" s="81"/>
      <c r="D31" s="81"/>
      <c r="E31" s="81"/>
      <c r="F31" s="81"/>
      <c r="G31" s="82"/>
      <c r="H31" s="82"/>
      <c r="I31" s="82"/>
      <c r="J31" s="84"/>
    </row>
    <row r="32" spans="1:10" x14ac:dyDescent="0.25">
      <c r="A32" s="6"/>
      <c r="B32" s="81"/>
      <c r="C32" s="81"/>
      <c r="D32" s="81"/>
      <c r="E32" s="81"/>
      <c r="F32" s="81"/>
      <c r="G32" s="82"/>
      <c r="H32" s="82"/>
      <c r="I32" s="82"/>
      <c r="J32" s="84"/>
    </row>
    <row r="33" spans="1:10" x14ac:dyDescent="0.25">
      <c r="A33" s="6"/>
      <c r="B33" s="81"/>
      <c r="C33" s="81"/>
      <c r="D33" s="81"/>
      <c r="E33" s="81"/>
      <c r="F33" s="81"/>
      <c r="G33" s="82"/>
      <c r="H33" s="82"/>
      <c r="I33" s="82"/>
      <c r="J33" s="84"/>
    </row>
    <row r="34" spans="1:10" x14ac:dyDescent="0.25">
      <c r="A34" s="6"/>
      <c r="B34" s="81"/>
      <c r="C34" s="81"/>
      <c r="D34" s="81"/>
      <c r="E34" s="81"/>
      <c r="F34" s="81"/>
      <c r="G34" s="82"/>
      <c r="H34" s="82"/>
      <c r="I34" s="82"/>
      <c r="J34" s="84"/>
    </row>
    <row r="35" spans="1:10" x14ac:dyDescent="0.25">
      <c r="A35" s="6"/>
      <c r="B35" s="81"/>
      <c r="C35" s="81"/>
      <c r="D35" s="81"/>
      <c r="E35" s="81"/>
      <c r="F35" s="81"/>
      <c r="G35" s="82"/>
      <c r="H35" s="82"/>
      <c r="I35" s="82"/>
      <c r="J35" s="84"/>
    </row>
    <row r="36" spans="1:10" x14ac:dyDescent="0.25">
      <c r="A36" s="6"/>
      <c r="B36" s="81"/>
      <c r="C36" s="81"/>
      <c r="D36" s="81"/>
      <c r="E36" s="81"/>
      <c r="F36" s="81"/>
      <c r="G36" s="82"/>
      <c r="H36" s="82"/>
      <c r="I36" s="82"/>
      <c r="J36" s="84"/>
    </row>
    <row r="37" spans="1:10" x14ac:dyDescent="0.25">
      <c r="A37" s="6"/>
      <c r="B37" s="81"/>
      <c r="C37" s="81"/>
      <c r="D37" s="81"/>
      <c r="E37" s="81"/>
      <c r="F37" s="81"/>
      <c r="G37" s="82"/>
      <c r="H37" s="82"/>
      <c r="I37" s="82"/>
      <c r="J37" s="84"/>
    </row>
    <row r="38" spans="1:10" x14ac:dyDescent="0.25">
      <c r="A38" s="6"/>
      <c r="B38" s="81"/>
      <c r="C38" s="81"/>
      <c r="D38" s="81"/>
      <c r="E38" s="81"/>
      <c r="F38" s="81"/>
      <c r="G38" s="82"/>
      <c r="H38" s="82"/>
      <c r="I38" s="82"/>
      <c r="J38" s="84"/>
    </row>
    <row r="39" spans="1:10" x14ac:dyDescent="0.25">
      <c r="A39" s="6"/>
      <c r="B39" s="81"/>
      <c r="C39" s="81"/>
      <c r="D39" s="81"/>
      <c r="E39" s="81"/>
      <c r="F39" s="81"/>
      <c r="G39" s="82"/>
      <c r="H39" s="82"/>
      <c r="I39" s="82"/>
      <c r="J39" s="84"/>
    </row>
    <row r="40" spans="1:10" x14ac:dyDescent="0.25">
      <c r="A40" s="6"/>
      <c r="B40" s="81"/>
      <c r="C40" s="81"/>
      <c r="D40" s="81"/>
      <c r="E40" s="81"/>
      <c r="F40" s="81"/>
      <c r="G40" s="82"/>
      <c r="H40" s="82"/>
      <c r="I40" s="82"/>
      <c r="J40" s="84"/>
    </row>
    <row r="41" spans="1:10" x14ac:dyDescent="0.25">
      <c r="A41" s="6"/>
      <c r="B41" s="81"/>
      <c r="C41" s="81"/>
      <c r="D41" s="81"/>
      <c r="E41" s="81"/>
      <c r="F41" s="81"/>
      <c r="G41" s="82"/>
      <c r="H41" s="82"/>
      <c r="I41" s="82"/>
      <c r="J41" s="84"/>
    </row>
    <row r="42" spans="1:10" x14ac:dyDescent="0.25">
      <c r="A42" s="6"/>
      <c r="B42" s="81"/>
      <c r="C42" s="81"/>
      <c r="D42" s="81"/>
      <c r="E42" s="81"/>
      <c r="F42" s="81"/>
      <c r="G42" s="82"/>
      <c r="H42" s="82"/>
      <c r="I42" s="82"/>
      <c r="J42" s="84"/>
    </row>
    <row r="43" spans="1:10" x14ac:dyDescent="0.25">
      <c r="A43" s="6"/>
      <c r="B43" s="81"/>
      <c r="C43" s="81"/>
      <c r="D43" s="81"/>
      <c r="E43" s="81"/>
      <c r="F43" s="81"/>
      <c r="G43" s="82"/>
      <c r="H43" s="82"/>
      <c r="I43" s="82"/>
      <c r="J43" s="84"/>
    </row>
    <row r="44" spans="1:10" x14ac:dyDescent="0.25">
      <c r="A44" s="6"/>
      <c r="B44" s="81"/>
      <c r="C44" s="81"/>
      <c r="D44" s="81"/>
      <c r="E44" s="81"/>
      <c r="F44" s="81"/>
      <c r="G44" s="82"/>
      <c r="H44" s="82"/>
      <c r="I44" s="82"/>
      <c r="J44" s="84"/>
    </row>
    <row r="45" spans="1:10" x14ac:dyDescent="0.25">
      <c r="A45" s="6"/>
      <c r="B45" s="81"/>
      <c r="C45" s="81"/>
      <c r="D45" s="81"/>
      <c r="E45" s="81"/>
      <c r="F45" s="81"/>
      <c r="G45" s="82"/>
      <c r="H45" s="82"/>
      <c r="I45" s="82"/>
      <c r="J45" s="84"/>
    </row>
    <row r="46" spans="1:10" x14ac:dyDescent="0.25">
      <c r="A46" s="6"/>
      <c r="B46" s="81"/>
      <c r="C46" s="81"/>
      <c r="D46" s="81"/>
      <c r="E46" s="81"/>
      <c r="F46" s="81"/>
      <c r="G46" s="82"/>
      <c r="H46" s="82"/>
      <c r="I46" s="82"/>
      <c r="J46" s="84"/>
    </row>
    <row r="47" spans="1:10" x14ac:dyDescent="0.25">
      <c r="A47" s="6"/>
      <c r="B47" s="81"/>
      <c r="C47" s="81"/>
      <c r="D47" s="81"/>
      <c r="E47" s="81"/>
      <c r="F47" s="81"/>
      <c r="G47" s="82"/>
      <c r="H47" s="82"/>
      <c r="I47" s="82"/>
      <c r="J47" s="84"/>
    </row>
    <row r="48" spans="1:10" x14ac:dyDescent="0.25">
      <c r="A48" s="6"/>
      <c r="B48" s="81"/>
      <c r="C48" s="81"/>
      <c r="D48" s="81"/>
      <c r="E48" s="81"/>
      <c r="F48" s="81"/>
      <c r="G48" s="82"/>
      <c r="H48" s="82"/>
      <c r="I48" s="82"/>
      <c r="J48" s="84"/>
    </row>
    <row r="49" spans="1:10" x14ac:dyDescent="0.25">
      <c r="A49" s="6"/>
      <c r="B49" s="81"/>
      <c r="C49" s="81"/>
      <c r="D49" s="81"/>
      <c r="E49" s="81"/>
      <c r="F49" s="81"/>
      <c r="G49" s="82"/>
      <c r="H49" s="82"/>
      <c r="I49" s="82"/>
      <c r="J49" s="84"/>
    </row>
    <row r="50" spans="1:10" x14ac:dyDescent="0.25">
      <c r="A50" s="6"/>
      <c r="B50" s="81"/>
      <c r="C50" s="81"/>
      <c r="D50" s="81"/>
      <c r="E50" s="81"/>
      <c r="F50" s="81"/>
      <c r="G50" s="82"/>
      <c r="H50" s="82"/>
      <c r="I50" s="82"/>
      <c r="J50" s="84"/>
    </row>
    <row r="51" spans="1:10" x14ac:dyDescent="0.25">
      <c r="A51" s="6"/>
      <c r="B51" s="81"/>
      <c r="C51" s="81"/>
      <c r="D51" s="81"/>
      <c r="E51" s="81"/>
      <c r="F51" s="81"/>
      <c r="G51" s="82"/>
      <c r="H51" s="82"/>
      <c r="I51" s="82"/>
      <c r="J51" s="84"/>
    </row>
    <row r="52" spans="1:10" x14ac:dyDescent="0.25">
      <c r="A52" s="6"/>
      <c r="B52" s="81"/>
      <c r="C52" s="81"/>
      <c r="D52" s="81"/>
      <c r="E52" s="81"/>
      <c r="F52" s="81"/>
      <c r="G52" s="82"/>
      <c r="H52" s="82"/>
      <c r="I52" s="82"/>
      <c r="J52" s="84"/>
    </row>
    <row r="53" spans="1:10" x14ac:dyDescent="0.25">
      <c r="A53" s="6"/>
      <c r="B53" s="81"/>
      <c r="C53" s="81"/>
      <c r="D53" s="81"/>
      <c r="E53" s="81"/>
      <c r="F53" s="81"/>
      <c r="G53" s="82"/>
      <c r="H53" s="82"/>
      <c r="I53" s="82"/>
      <c r="J53" s="84"/>
    </row>
    <row r="54" spans="1:10" x14ac:dyDescent="0.25">
      <c r="A54" s="6"/>
      <c r="B54" s="81"/>
      <c r="C54" s="81"/>
      <c r="D54" s="81"/>
      <c r="E54" s="81"/>
      <c r="F54" s="81"/>
      <c r="G54" s="82"/>
      <c r="H54" s="82"/>
      <c r="I54" s="82"/>
      <c r="J54" s="84"/>
    </row>
    <row r="55" spans="1:10" x14ac:dyDescent="0.25">
      <c r="A55" s="6"/>
      <c r="B55" s="81"/>
      <c r="C55" s="81"/>
      <c r="D55" s="81"/>
      <c r="E55" s="81"/>
      <c r="F55" s="81"/>
      <c r="G55" s="82"/>
      <c r="H55" s="82"/>
      <c r="I55" s="82"/>
      <c r="J55" s="84"/>
    </row>
    <row r="56" spans="1:10" x14ac:dyDescent="0.25">
      <c r="A56" s="6"/>
      <c r="B56" s="81"/>
      <c r="C56" s="81"/>
      <c r="D56" s="81"/>
      <c r="E56" s="81"/>
      <c r="F56" s="81"/>
      <c r="G56" s="82"/>
      <c r="H56" s="82"/>
      <c r="I56" s="82"/>
      <c r="J56" s="84"/>
    </row>
    <row r="57" spans="1:10" x14ac:dyDescent="0.25">
      <c r="A57" s="6"/>
      <c r="B57" s="81"/>
      <c r="C57" s="81"/>
      <c r="D57" s="81"/>
      <c r="E57" s="81"/>
      <c r="F57" s="81"/>
      <c r="G57" s="82"/>
      <c r="H57" s="82"/>
      <c r="I57" s="82"/>
      <c r="J57" s="84"/>
    </row>
    <row r="58" spans="1:10" x14ac:dyDescent="0.25">
      <c r="A58" s="6"/>
      <c r="B58" s="81"/>
      <c r="C58" s="81"/>
      <c r="D58" s="81"/>
      <c r="E58" s="81"/>
      <c r="F58" s="81"/>
      <c r="G58" s="82"/>
      <c r="H58" s="82"/>
      <c r="I58" s="82"/>
      <c r="J58" s="84"/>
    </row>
    <row r="59" spans="1:10" x14ac:dyDescent="0.25">
      <c r="A59" s="6"/>
      <c r="B59" s="81"/>
      <c r="C59" s="81"/>
      <c r="D59" s="81"/>
      <c r="E59" s="81"/>
      <c r="F59" s="81"/>
      <c r="G59" s="82"/>
      <c r="H59" s="82"/>
      <c r="I59" s="82"/>
      <c r="J59" s="84"/>
    </row>
    <row r="60" spans="1:10" x14ac:dyDescent="0.25">
      <c r="A60" s="6"/>
      <c r="B60" s="81"/>
      <c r="C60" s="81"/>
      <c r="D60" s="81"/>
      <c r="E60" s="81"/>
      <c r="F60" s="81"/>
      <c r="G60" s="82"/>
      <c r="H60" s="82"/>
      <c r="I60" s="82"/>
      <c r="J60" s="84"/>
    </row>
    <row r="61" spans="1:10" x14ac:dyDescent="0.25">
      <c r="A61" s="6"/>
      <c r="B61" s="81"/>
      <c r="C61" s="81"/>
      <c r="D61" s="81"/>
      <c r="E61" s="81"/>
      <c r="F61" s="81"/>
      <c r="G61" s="82"/>
      <c r="H61" s="82"/>
      <c r="I61" s="82"/>
      <c r="J61" s="84"/>
    </row>
    <row r="62" spans="1:10" x14ac:dyDescent="0.25">
      <c r="A62" s="6"/>
      <c r="B62" s="81"/>
      <c r="C62" s="81"/>
      <c r="D62" s="81"/>
      <c r="E62" s="81"/>
      <c r="F62" s="81"/>
      <c r="G62" s="82"/>
      <c r="H62" s="82"/>
      <c r="I62" s="82"/>
      <c r="J62" s="84"/>
    </row>
    <row r="63" spans="1:10" x14ac:dyDescent="0.25">
      <c r="A63" s="6"/>
      <c r="B63" s="81"/>
      <c r="C63" s="81"/>
      <c r="D63" s="81"/>
      <c r="E63" s="81"/>
      <c r="F63" s="81"/>
      <c r="G63" s="82"/>
      <c r="H63" s="82"/>
      <c r="I63" s="82"/>
      <c r="J63" s="84"/>
    </row>
    <row r="64" spans="1:10" x14ac:dyDescent="0.25">
      <c r="A64" s="6"/>
      <c r="B64" s="81"/>
      <c r="C64" s="81"/>
      <c r="D64" s="81"/>
      <c r="E64" s="81"/>
      <c r="F64" s="81"/>
      <c r="G64" s="82"/>
      <c r="H64" s="82"/>
      <c r="I64" s="82"/>
      <c r="J64" s="84"/>
    </row>
    <row r="65" spans="1:10" x14ac:dyDescent="0.25">
      <c r="A65" s="6"/>
      <c r="B65" s="81"/>
      <c r="C65" s="81"/>
      <c r="D65" s="81"/>
      <c r="E65" s="81"/>
      <c r="F65" s="81"/>
      <c r="G65" s="82"/>
      <c r="H65" s="82"/>
      <c r="I65" s="82"/>
      <c r="J65" s="84"/>
    </row>
    <row r="66" spans="1:10" x14ac:dyDescent="0.25">
      <c r="A66" s="6"/>
      <c r="B66" s="81"/>
      <c r="C66" s="81"/>
      <c r="D66" s="81"/>
      <c r="E66" s="81"/>
      <c r="F66" s="81"/>
      <c r="G66" s="82"/>
      <c r="H66" s="82"/>
      <c r="I66" s="82"/>
      <c r="J66" s="84"/>
    </row>
    <row r="67" spans="1:10" x14ac:dyDescent="0.25">
      <c r="A67" s="6"/>
      <c r="B67" s="81"/>
      <c r="C67" s="81"/>
      <c r="D67" s="81"/>
      <c r="E67" s="81"/>
      <c r="F67" s="81"/>
      <c r="G67" s="82"/>
      <c r="H67" s="82"/>
      <c r="I67" s="82"/>
      <c r="J67" s="84"/>
    </row>
    <row r="68" spans="1:10" x14ac:dyDescent="0.25">
      <c r="A68" s="6"/>
      <c r="B68" s="81"/>
      <c r="C68" s="81"/>
      <c r="D68" s="81"/>
      <c r="E68" s="81"/>
      <c r="F68" s="81"/>
      <c r="G68" s="82"/>
      <c r="H68" s="82"/>
      <c r="I68" s="82"/>
      <c r="J68" s="84"/>
    </row>
    <row r="69" spans="1:10" x14ac:dyDescent="0.25">
      <c r="A69" s="6"/>
      <c r="B69" s="81"/>
      <c r="C69" s="81"/>
      <c r="D69" s="81"/>
      <c r="E69" s="81"/>
      <c r="F69" s="81"/>
      <c r="G69" s="82"/>
      <c r="H69" s="82"/>
      <c r="I69" s="82"/>
      <c r="J69" s="84"/>
    </row>
    <row r="70" spans="1:10" x14ac:dyDescent="0.25">
      <c r="A70" s="6"/>
      <c r="B70" s="81"/>
      <c r="C70" s="81"/>
      <c r="D70" s="81"/>
      <c r="E70" s="81"/>
      <c r="F70" s="81"/>
      <c r="G70" s="82"/>
      <c r="H70" s="82"/>
      <c r="I70" s="82"/>
      <c r="J70" s="84"/>
    </row>
    <row r="71" spans="1:10" x14ac:dyDescent="0.25">
      <c r="A71" s="6"/>
      <c r="B71" s="81"/>
      <c r="C71" s="81"/>
      <c r="D71" s="81"/>
      <c r="E71" s="81"/>
      <c r="F71" s="81"/>
      <c r="G71" s="82"/>
      <c r="H71" s="82"/>
      <c r="I71" s="82"/>
      <c r="J71" s="84"/>
    </row>
    <row r="72" spans="1:10" x14ac:dyDescent="0.25">
      <c r="A72" s="6"/>
      <c r="B72" s="81"/>
      <c r="C72" s="81"/>
      <c r="D72" s="81"/>
      <c r="E72" s="81"/>
      <c r="F72" s="81"/>
      <c r="G72" s="82"/>
      <c r="H72" s="82"/>
      <c r="I72" s="82"/>
      <c r="J72" s="84"/>
    </row>
    <row r="73" spans="1:10" x14ac:dyDescent="0.25">
      <c r="A73" s="6"/>
      <c r="B73" s="81"/>
      <c r="C73" s="81"/>
      <c r="D73" s="81"/>
      <c r="E73" s="81"/>
      <c r="F73" s="81"/>
      <c r="G73" s="82"/>
      <c r="H73" s="82"/>
      <c r="I73" s="82"/>
      <c r="J73" s="84"/>
    </row>
    <row r="74" spans="1:10" x14ac:dyDescent="0.25">
      <c r="A74" s="6"/>
      <c r="B74" s="81"/>
      <c r="C74" s="81"/>
      <c r="D74" s="81"/>
      <c r="E74" s="81"/>
      <c r="F74" s="81"/>
      <c r="G74" s="82"/>
      <c r="H74" s="82"/>
      <c r="I74" s="82"/>
      <c r="J74" s="84"/>
    </row>
    <row r="75" spans="1:10" x14ac:dyDescent="0.25">
      <c r="A75" s="6"/>
      <c r="B75" s="81"/>
      <c r="C75" s="81"/>
      <c r="D75" s="81"/>
      <c r="E75" s="81"/>
      <c r="F75" s="81"/>
      <c r="G75" s="82"/>
      <c r="H75" s="82"/>
      <c r="I75" s="82"/>
      <c r="J75" s="84"/>
    </row>
    <row r="76" spans="1:10" x14ac:dyDescent="0.25">
      <c r="A76" s="6"/>
      <c r="B76" s="81"/>
      <c r="C76" s="81"/>
      <c r="D76" s="81"/>
      <c r="E76" s="81"/>
      <c r="F76" s="81"/>
      <c r="G76" s="82"/>
      <c r="H76" s="82"/>
      <c r="I76" s="82"/>
      <c r="J76" s="84"/>
    </row>
    <row r="77" spans="1:10" x14ac:dyDescent="0.25">
      <c r="A77" s="6"/>
      <c r="B77" s="81"/>
      <c r="C77" s="81"/>
      <c r="D77" s="81"/>
      <c r="E77" s="81"/>
      <c r="F77" s="81"/>
      <c r="G77" s="82"/>
      <c r="H77" s="82"/>
      <c r="I77" s="82"/>
      <c r="J77" s="84"/>
    </row>
    <row r="78" spans="1:10" x14ac:dyDescent="0.25">
      <c r="A78" s="6"/>
      <c r="B78" s="81"/>
      <c r="C78" s="81"/>
      <c r="D78" s="81"/>
      <c r="E78" s="81"/>
      <c r="F78" s="81"/>
      <c r="G78" s="82"/>
      <c r="H78" s="82"/>
      <c r="I78" s="82"/>
      <c r="J78" s="84"/>
    </row>
    <row r="79" spans="1:10" x14ac:dyDescent="0.25">
      <c r="A79" s="6"/>
      <c r="B79" s="81"/>
      <c r="C79" s="81"/>
      <c r="D79" s="81"/>
      <c r="E79" s="81"/>
      <c r="F79" s="81"/>
      <c r="G79" s="82"/>
      <c r="H79" s="82"/>
      <c r="I79" s="82"/>
      <c r="J79" s="84"/>
    </row>
    <row r="80" spans="1:10" x14ac:dyDescent="0.25">
      <c r="A80" s="6"/>
      <c r="B80" s="81"/>
      <c r="C80" s="81"/>
      <c r="D80" s="81"/>
      <c r="E80" s="81"/>
      <c r="F80" s="81"/>
      <c r="G80" s="82"/>
      <c r="H80" s="82"/>
      <c r="I80" s="82"/>
      <c r="J80" s="84"/>
    </row>
    <row r="81" spans="1:10" x14ac:dyDescent="0.25">
      <c r="A81" s="6"/>
      <c r="B81" s="81"/>
      <c r="C81" s="81"/>
      <c r="D81" s="81"/>
      <c r="E81" s="81"/>
      <c r="F81" s="81"/>
      <c r="G81" s="82"/>
      <c r="H81" s="82"/>
      <c r="I81" s="82"/>
      <c r="J81" s="84"/>
    </row>
    <row r="82" spans="1:10" x14ac:dyDescent="0.25">
      <c r="A82" s="6"/>
      <c r="B82" s="81"/>
      <c r="C82" s="81"/>
      <c r="D82" s="81"/>
      <c r="E82" s="81"/>
      <c r="F82" s="81"/>
      <c r="G82" s="82"/>
      <c r="H82" s="82"/>
      <c r="I82" s="82"/>
      <c r="J82" s="84"/>
    </row>
    <row r="83" spans="1:10" x14ac:dyDescent="0.25">
      <c r="A83" s="6"/>
      <c r="B83" s="81"/>
      <c r="C83" s="81"/>
      <c r="D83" s="81"/>
      <c r="E83" s="81"/>
      <c r="F83" s="81"/>
      <c r="G83" s="82"/>
      <c r="H83" s="82"/>
      <c r="I83" s="82"/>
      <c r="J83" s="84"/>
    </row>
    <row r="84" spans="1:10" x14ac:dyDescent="0.25">
      <c r="A84" s="6"/>
      <c r="B84" s="81"/>
      <c r="C84" s="81"/>
      <c r="D84" s="81"/>
      <c r="E84" s="81"/>
      <c r="F84" s="81"/>
      <c r="G84" s="82"/>
      <c r="H84" s="82"/>
      <c r="I84" s="82"/>
      <c r="J84" s="84"/>
    </row>
    <row r="85" spans="1:10" x14ac:dyDescent="0.25">
      <c r="A85" s="6"/>
      <c r="B85" s="81"/>
      <c r="C85" s="81"/>
      <c r="D85" s="81"/>
      <c r="E85" s="81"/>
      <c r="F85" s="81"/>
      <c r="G85" s="82"/>
      <c r="H85" s="82"/>
      <c r="I85" s="82"/>
      <c r="J85" s="84"/>
    </row>
    <row r="86" spans="1:10" x14ac:dyDescent="0.25">
      <c r="A86" s="6"/>
      <c r="B86" s="81"/>
      <c r="C86" s="81"/>
      <c r="D86" s="81"/>
      <c r="E86" s="81"/>
      <c r="F86" s="81"/>
      <c r="G86" s="82"/>
      <c r="H86" s="82"/>
      <c r="I86" s="82"/>
      <c r="J86" s="84"/>
    </row>
    <row r="87" spans="1:10" x14ac:dyDescent="0.25">
      <c r="A87" s="6"/>
      <c r="B87" s="81"/>
      <c r="C87" s="81"/>
      <c r="D87" s="81"/>
      <c r="E87" s="81"/>
      <c r="F87" s="81"/>
      <c r="G87" s="82"/>
      <c r="H87" s="82"/>
      <c r="I87" s="82"/>
      <c r="J87" s="84"/>
    </row>
    <row r="88" spans="1:10" x14ac:dyDescent="0.25">
      <c r="A88" s="6"/>
      <c r="B88" s="81"/>
      <c r="C88" s="81"/>
      <c r="D88" s="81"/>
      <c r="E88" s="81"/>
      <c r="F88" s="81"/>
      <c r="G88" s="82"/>
      <c r="H88" s="82"/>
      <c r="I88" s="82"/>
      <c r="J88" s="84"/>
    </row>
    <row r="89" spans="1:10" x14ac:dyDescent="0.25">
      <c r="A89" s="6"/>
      <c r="B89" s="81"/>
      <c r="C89" s="81"/>
      <c r="D89" s="81"/>
      <c r="E89" s="81"/>
      <c r="F89" s="81"/>
      <c r="G89" s="82"/>
      <c r="H89" s="82"/>
      <c r="I89" s="82"/>
      <c r="J89" s="84"/>
    </row>
    <row r="90" spans="1:10" x14ac:dyDescent="0.25">
      <c r="A90" s="6"/>
      <c r="B90" s="81"/>
      <c r="C90" s="81"/>
      <c r="D90" s="81"/>
      <c r="E90" s="81"/>
      <c r="F90" s="81"/>
      <c r="G90" s="82"/>
      <c r="H90" s="82"/>
      <c r="I90" s="82"/>
      <c r="J90" s="84"/>
    </row>
    <row r="91" spans="1:10" x14ac:dyDescent="0.25">
      <c r="A91" s="6"/>
      <c r="B91" s="81"/>
      <c r="C91" s="81"/>
      <c r="D91" s="81"/>
      <c r="E91" s="81"/>
      <c r="F91" s="81"/>
      <c r="G91" s="82"/>
      <c r="H91" s="82"/>
      <c r="I91" s="82"/>
      <c r="J91" s="84"/>
    </row>
    <row r="92" spans="1:10" x14ac:dyDescent="0.25">
      <c r="A92" s="6"/>
      <c r="B92" s="81"/>
      <c r="C92" s="81"/>
      <c r="D92" s="81"/>
      <c r="E92" s="81"/>
      <c r="F92" s="81"/>
      <c r="G92" s="82"/>
      <c r="H92" s="82"/>
      <c r="I92" s="82"/>
      <c r="J92" s="84"/>
    </row>
    <row r="93" spans="1:10" x14ac:dyDescent="0.25">
      <c r="A93" s="6"/>
      <c r="B93" s="81"/>
      <c r="C93" s="81"/>
      <c r="D93" s="81"/>
      <c r="E93" s="81"/>
      <c r="F93" s="81"/>
      <c r="G93" s="82"/>
      <c r="H93" s="82"/>
      <c r="I93" s="82"/>
      <c r="J93" s="84"/>
    </row>
    <row r="94" spans="1:10" x14ac:dyDescent="0.25">
      <c r="A94" s="6"/>
      <c r="B94" s="81"/>
      <c r="C94" s="81"/>
      <c r="D94" s="81"/>
      <c r="E94" s="81"/>
      <c r="F94" s="81"/>
      <c r="G94" s="82"/>
      <c r="H94" s="82"/>
      <c r="I94" s="82"/>
      <c r="J94" s="84"/>
    </row>
    <row r="95" spans="1:10" x14ac:dyDescent="0.25">
      <c r="A95" s="6"/>
      <c r="B95" s="81"/>
      <c r="C95" s="81"/>
      <c r="D95" s="81"/>
      <c r="E95" s="81"/>
      <c r="F95" s="81"/>
      <c r="G95" s="82"/>
      <c r="H95" s="82"/>
      <c r="I95" s="82"/>
      <c r="J95" s="84"/>
    </row>
    <row r="96" spans="1:10" x14ac:dyDescent="0.25">
      <c r="A96" s="6"/>
      <c r="B96" s="81"/>
      <c r="C96" s="81"/>
      <c r="D96" s="81"/>
      <c r="E96" s="81"/>
      <c r="F96" s="81"/>
      <c r="G96" s="82"/>
      <c r="H96" s="82"/>
      <c r="I96" s="82"/>
      <c r="J96" s="84"/>
    </row>
    <row r="97" spans="1:10" x14ac:dyDescent="0.25">
      <c r="A97" s="6"/>
      <c r="B97" s="81"/>
      <c r="C97" s="81"/>
      <c r="D97" s="81"/>
      <c r="E97" s="81"/>
      <c r="F97" s="81"/>
      <c r="G97" s="82"/>
      <c r="H97" s="82"/>
      <c r="I97" s="82"/>
      <c r="J97" s="84"/>
    </row>
    <row r="98" spans="1:10" x14ac:dyDescent="0.25">
      <c r="A98" s="6"/>
      <c r="B98" s="81"/>
      <c r="C98" s="81"/>
      <c r="D98" s="81"/>
      <c r="E98" s="81"/>
      <c r="F98" s="81"/>
      <c r="G98" s="82"/>
      <c r="H98" s="82"/>
      <c r="I98" s="82"/>
      <c r="J98" s="84"/>
    </row>
    <row r="99" spans="1:10" x14ac:dyDescent="0.25">
      <c r="A99" s="6"/>
      <c r="B99" s="81"/>
      <c r="C99" s="81"/>
      <c r="D99" s="81"/>
      <c r="E99" s="81"/>
      <c r="F99" s="81"/>
      <c r="G99" s="82"/>
      <c r="H99" s="82"/>
      <c r="I99" s="82"/>
      <c r="J99" s="84"/>
    </row>
    <row r="100" spans="1:10" x14ac:dyDescent="0.25">
      <c r="A100" s="6"/>
      <c r="B100" s="81"/>
      <c r="C100" s="81"/>
      <c r="D100" s="81"/>
      <c r="E100" s="81"/>
      <c r="F100" s="81"/>
      <c r="G100" s="82"/>
      <c r="H100" s="82"/>
      <c r="I100" s="82"/>
      <c r="J100" s="84"/>
    </row>
    <row r="101" spans="1:10" x14ac:dyDescent="0.25">
      <c r="A101" s="6"/>
      <c r="B101" s="81"/>
      <c r="C101" s="81"/>
      <c r="D101" s="81"/>
      <c r="E101" s="81"/>
      <c r="F101" s="81"/>
      <c r="G101" s="82"/>
      <c r="H101" s="82"/>
      <c r="I101" s="82"/>
      <c r="J101" s="84"/>
    </row>
    <row r="102" spans="1:10" x14ac:dyDescent="0.25">
      <c r="A102" s="6"/>
      <c r="B102" s="81"/>
      <c r="C102" s="81"/>
      <c r="D102" s="81"/>
      <c r="E102" s="81"/>
      <c r="F102" s="81"/>
      <c r="G102" s="82"/>
      <c r="H102" s="82"/>
      <c r="I102" s="82"/>
      <c r="J102" s="84"/>
    </row>
    <row r="103" spans="1:10" x14ac:dyDescent="0.25">
      <c r="A103" s="6"/>
      <c r="B103" s="81"/>
      <c r="C103" s="81"/>
      <c r="D103" s="81"/>
      <c r="E103" s="81"/>
      <c r="F103" s="81"/>
      <c r="G103" s="82"/>
      <c r="H103" s="82"/>
      <c r="I103" s="82"/>
      <c r="J103" s="84"/>
    </row>
    <row r="104" spans="1:10" x14ac:dyDescent="0.25">
      <c r="A104" s="6"/>
      <c r="B104" s="81"/>
      <c r="C104" s="81"/>
      <c r="D104" s="81"/>
      <c r="E104" s="81"/>
      <c r="F104" s="81"/>
      <c r="G104" s="82"/>
      <c r="H104" s="82"/>
      <c r="I104" s="82"/>
      <c r="J104" s="84"/>
    </row>
    <row r="105" spans="1:10" x14ac:dyDescent="0.25">
      <c r="A105" s="6"/>
      <c r="B105" s="81"/>
      <c r="C105" s="81"/>
      <c r="D105" s="81"/>
      <c r="E105" s="81"/>
      <c r="F105" s="81"/>
      <c r="G105" s="82"/>
      <c r="H105" s="82"/>
      <c r="I105" s="82"/>
      <c r="J105" s="84"/>
    </row>
    <row r="106" spans="1:10" x14ac:dyDescent="0.25">
      <c r="A106" s="6"/>
      <c r="B106" s="81"/>
      <c r="C106" s="81"/>
      <c r="D106" s="81"/>
      <c r="E106" s="81"/>
      <c r="F106" s="81"/>
      <c r="G106" s="82"/>
      <c r="H106" s="82"/>
      <c r="I106" s="82"/>
      <c r="J106" s="84"/>
    </row>
    <row r="107" spans="1:10" x14ac:dyDescent="0.25">
      <c r="A107" s="6"/>
      <c r="B107" s="81"/>
      <c r="C107" s="81"/>
      <c r="D107" s="81"/>
      <c r="E107" s="81"/>
      <c r="F107" s="81"/>
      <c r="G107" s="82"/>
      <c r="H107" s="82"/>
      <c r="I107" s="82"/>
      <c r="J107" s="84"/>
    </row>
    <row r="108" spans="1:10" x14ac:dyDescent="0.25">
      <c r="A108" s="6"/>
      <c r="B108" s="81"/>
      <c r="C108" s="81"/>
      <c r="D108" s="81"/>
      <c r="E108" s="81"/>
      <c r="F108" s="81"/>
      <c r="G108" s="82"/>
      <c r="H108" s="82"/>
      <c r="I108" s="82"/>
      <c r="J108" s="84"/>
    </row>
    <row r="109" spans="1:10" x14ac:dyDescent="0.25">
      <c r="A109" s="6"/>
      <c r="B109" s="81"/>
      <c r="C109" s="81"/>
      <c r="D109" s="81"/>
      <c r="E109" s="81"/>
      <c r="F109" s="81"/>
      <c r="G109" s="82"/>
      <c r="H109" s="82"/>
      <c r="I109" s="82"/>
      <c r="J109" s="84"/>
    </row>
    <row r="110" spans="1:10" x14ac:dyDescent="0.25">
      <c r="A110" s="6"/>
      <c r="B110" s="81"/>
      <c r="C110" s="81"/>
      <c r="D110" s="81"/>
      <c r="E110" s="81"/>
      <c r="F110" s="81"/>
      <c r="G110" s="82"/>
      <c r="H110" s="82"/>
      <c r="I110" s="82"/>
      <c r="J110" s="84"/>
    </row>
    <row r="111" spans="1:10" x14ac:dyDescent="0.25">
      <c r="A111" s="6"/>
      <c r="B111" s="81"/>
      <c r="C111" s="81"/>
      <c r="D111" s="81"/>
      <c r="E111" s="81"/>
      <c r="F111" s="81"/>
      <c r="G111" s="82"/>
      <c r="H111" s="82"/>
      <c r="I111" s="82"/>
      <c r="J111" s="84"/>
    </row>
    <row r="112" spans="1:10" x14ac:dyDescent="0.25">
      <c r="A112" s="6"/>
      <c r="B112" s="81"/>
      <c r="C112" s="81"/>
      <c r="D112" s="81"/>
      <c r="E112" s="81"/>
      <c r="F112" s="81"/>
      <c r="G112" s="82"/>
      <c r="H112" s="82"/>
      <c r="I112" s="82"/>
      <c r="J112" s="84"/>
    </row>
    <row r="113" spans="1:10" x14ac:dyDescent="0.25">
      <c r="A113" s="6"/>
      <c r="B113" s="81"/>
      <c r="C113" s="81"/>
      <c r="D113" s="81"/>
      <c r="E113" s="81"/>
      <c r="F113" s="81"/>
      <c r="G113" s="82"/>
      <c r="H113" s="82"/>
      <c r="I113" s="82"/>
      <c r="J113" s="84"/>
    </row>
    <row r="114" spans="1:10" x14ac:dyDescent="0.25">
      <c r="A114" s="6"/>
      <c r="B114" s="81"/>
      <c r="C114" s="81"/>
      <c r="D114" s="81"/>
      <c r="E114" s="81"/>
      <c r="F114" s="81"/>
      <c r="G114" s="82"/>
      <c r="H114" s="82"/>
      <c r="I114" s="82"/>
      <c r="J114" s="84"/>
    </row>
    <row r="115" spans="1:10" x14ac:dyDescent="0.25">
      <c r="A115" s="6"/>
      <c r="B115" s="81"/>
      <c r="C115" s="81"/>
      <c r="D115" s="81"/>
      <c r="E115" s="81"/>
      <c r="F115" s="81"/>
      <c r="G115" s="82"/>
      <c r="H115" s="82"/>
      <c r="I115" s="82"/>
      <c r="J115" s="84"/>
    </row>
    <row r="116" spans="1:10" x14ac:dyDescent="0.25">
      <c r="A116" s="6"/>
      <c r="B116" s="81"/>
      <c r="C116" s="81"/>
      <c r="D116" s="81"/>
      <c r="E116" s="81"/>
      <c r="F116" s="81"/>
      <c r="G116" s="82"/>
      <c r="H116" s="82"/>
      <c r="I116" s="82"/>
      <c r="J116" s="84"/>
    </row>
    <row r="117" spans="1:10" x14ac:dyDescent="0.25">
      <c r="A117" s="6"/>
      <c r="B117" s="81"/>
      <c r="C117" s="81"/>
      <c r="D117" s="81"/>
      <c r="E117" s="81"/>
      <c r="F117" s="81"/>
      <c r="G117" s="82"/>
      <c r="H117" s="82"/>
      <c r="I117" s="82"/>
      <c r="J117" s="84"/>
    </row>
    <row r="118" spans="1:10" x14ac:dyDescent="0.25">
      <c r="A118" s="6"/>
      <c r="B118" s="81"/>
      <c r="C118" s="81"/>
      <c r="D118" s="81"/>
      <c r="E118" s="81"/>
      <c r="F118" s="81"/>
      <c r="G118" s="82"/>
      <c r="H118" s="82"/>
      <c r="I118" s="82"/>
      <c r="J118" s="84"/>
    </row>
    <row r="119" spans="1:10" x14ac:dyDescent="0.25">
      <c r="A119" s="6"/>
      <c r="B119" s="81"/>
      <c r="C119" s="81"/>
      <c r="D119" s="81"/>
      <c r="E119" s="81"/>
      <c r="F119" s="81"/>
      <c r="G119" s="82"/>
      <c r="H119" s="82"/>
      <c r="I119" s="82"/>
      <c r="J119" s="84"/>
    </row>
    <row r="120" spans="1:10" x14ac:dyDescent="0.25">
      <c r="A120" s="6"/>
      <c r="B120" s="81"/>
      <c r="C120" s="81"/>
      <c r="D120" s="81"/>
      <c r="E120" s="81"/>
      <c r="F120" s="81"/>
      <c r="G120" s="82"/>
      <c r="H120" s="82"/>
      <c r="I120" s="82"/>
      <c r="J120" s="84"/>
    </row>
    <row r="121" spans="1:10" x14ac:dyDescent="0.25">
      <c r="A121" s="6"/>
      <c r="B121" s="81"/>
      <c r="C121" s="81"/>
      <c r="D121" s="81"/>
      <c r="E121" s="81"/>
      <c r="F121" s="81"/>
      <c r="G121" s="82"/>
      <c r="H121" s="82"/>
      <c r="I121" s="82"/>
      <c r="J121" s="84"/>
    </row>
    <row r="122" spans="1:10" x14ac:dyDescent="0.25">
      <c r="A122" s="6"/>
      <c r="B122" s="81"/>
      <c r="C122" s="81"/>
      <c r="D122" s="81"/>
      <c r="E122" s="81"/>
      <c r="F122" s="81"/>
      <c r="G122" s="82"/>
      <c r="H122" s="82"/>
      <c r="I122" s="82"/>
      <c r="J122" s="84"/>
    </row>
    <row r="123" spans="1:10" x14ac:dyDescent="0.25">
      <c r="A123" s="6"/>
      <c r="B123" s="81"/>
      <c r="C123" s="81"/>
      <c r="D123" s="81"/>
      <c r="E123" s="81"/>
      <c r="F123" s="81"/>
      <c r="G123" s="82"/>
      <c r="H123" s="82"/>
      <c r="I123" s="82"/>
      <c r="J123" s="84"/>
    </row>
    <row r="124" spans="1:10" x14ac:dyDescent="0.25">
      <c r="A124" s="6"/>
      <c r="B124" s="81"/>
      <c r="C124" s="81"/>
      <c r="D124" s="81"/>
      <c r="E124" s="81"/>
      <c r="F124" s="81"/>
      <c r="G124" s="82"/>
      <c r="H124" s="82"/>
      <c r="I124" s="82"/>
      <c r="J124" s="84"/>
    </row>
    <row r="125" spans="1:10" x14ac:dyDescent="0.25">
      <c r="A125" s="6"/>
      <c r="B125" s="81"/>
      <c r="C125" s="81"/>
      <c r="D125" s="81"/>
      <c r="E125" s="81"/>
      <c r="F125" s="81"/>
      <c r="G125" s="82"/>
      <c r="H125" s="82"/>
      <c r="I125" s="82"/>
      <c r="J125" s="84"/>
    </row>
    <row r="126" spans="1:10" x14ac:dyDescent="0.25">
      <c r="A126" s="6"/>
      <c r="B126" s="81"/>
      <c r="C126" s="81"/>
      <c r="D126" s="81"/>
      <c r="E126" s="81"/>
      <c r="F126" s="81"/>
      <c r="G126" s="82"/>
      <c r="H126" s="82"/>
      <c r="I126" s="82"/>
      <c r="J126" s="84"/>
    </row>
    <row r="127" spans="1:10" x14ac:dyDescent="0.25">
      <c r="A127" s="6"/>
      <c r="B127" s="81"/>
      <c r="C127" s="81"/>
      <c r="D127" s="81"/>
      <c r="E127" s="81"/>
      <c r="F127" s="81"/>
      <c r="G127" s="82"/>
      <c r="H127" s="82"/>
      <c r="I127" s="82"/>
      <c r="J127" s="84"/>
    </row>
    <row r="128" spans="1:10" x14ac:dyDescent="0.25">
      <c r="A128" s="6"/>
      <c r="B128" s="81"/>
      <c r="C128" s="81"/>
      <c r="D128" s="81"/>
      <c r="E128" s="81"/>
      <c r="F128" s="81"/>
      <c r="G128" s="82"/>
      <c r="H128" s="82"/>
      <c r="I128" s="82"/>
      <c r="J128" s="84"/>
    </row>
    <row r="129" spans="1:10" x14ac:dyDescent="0.25">
      <c r="A129" s="6"/>
      <c r="B129" s="81"/>
      <c r="C129" s="81"/>
      <c r="D129" s="81"/>
      <c r="E129" s="81"/>
      <c r="F129" s="81"/>
      <c r="G129" s="82"/>
      <c r="H129" s="82"/>
      <c r="I129" s="82"/>
      <c r="J129" s="84"/>
    </row>
    <row r="130" spans="1:10" x14ac:dyDescent="0.25">
      <c r="A130" s="6"/>
      <c r="B130" s="81"/>
      <c r="C130" s="81"/>
      <c r="D130" s="81"/>
      <c r="E130" s="81"/>
      <c r="F130" s="81"/>
      <c r="G130" s="82"/>
      <c r="H130" s="82"/>
      <c r="I130" s="82"/>
      <c r="J130" s="84"/>
    </row>
    <row r="131" spans="1:10" x14ac:dyDescent="0.25">
      <c r="A131" s="6"/>
      <c r="B131" s="81"/>
      <c r="C131" s="81"/>
      <c r="D131" s="81"/>
      <c r="E131" s="81"/>
      <c r="F131" s="81"/>
      <c r="G131" s="82"/>
      <c r="H131" s="82"/>
      <c r="I131" s="82"/>
      <c r="J131" s="84"/>
    </row>
    <row r="132" spans="1:10" x14ac:dyDescent="0.25">
      <c r="A132" s="6"/>
      <c r="B132" s="81"/>
      <c r="C132" s="81"/>
      <c r="D132" s="81"/>
      <c r="E132" s="81"/>
      <c r="F132" s="81"/>
      <c r="G132" s="82"/>
      <c r="H132" s="82"/>
      <c r="I132" s="82"/>
      <c r="J132" s="84"/>
    </row>
    <row r="133" spans="1:10" x14ac:dyDescent="0.25">
      <c r="A133" s="6"/>
      <c r="B133" s="81"/>
      <c r="C133" s="81"/>
      <c r="D133" s="81"/>
      <c r="E133" s="81"/>
      <c r="F133" s="81"/>
      <c r="G133" s="82"/>
      <c r="H133" s="82"/>
      <c r="I133" s="82"/>
      <c r="J133" s="84"/>
    </row>
    <row r="134" spans="1:10" x14ac:dyDescent="0.25">
      <c r="A134" s="6"/>
      <c r="B134" s="81"/>
      <c r="C134" s="81"/>
      <c r="D134" s="81"/>
      <c r="E134" s="81"/>
      <c r="F134" s="81"/>
      <c r="G134" s="82"/>
      <c r="H134" s="82"/>
      <c r="I134" s="82"/>
      <c r="J134" s="84"/>
    </row>
    <row r="135" spans="1:10" x14ac:dyDescent="0.25">
      <c r="A135" s="6"/>
      <c r="B135" s="81"/>
      <c r="C135" s="81"/>
      <c r="D135" s="81"/>
      <c r="E135" s="81"/>
      <c r="F135" s="81"/>
      <c r="G135" s="82"/>
      <c r="H135" s="82"/>
      <c r="I135" s="82"/>
      <c r="J135" s="84"/>
    </row>
    <row r="136" spans="1:10" x14ac:dyDescent="0.25">
      <c r="A136" s="6"/>
      <c r="B136" s="81"/>
      <c r="C136" s="81"/>
      <c r="D136" s="81"/>
      <c r="E136" s="81"/>
      <c r="F136" s="81"/>
      <c r="G136" s="82"/>
      <c r="H136" s="82"/>
      <c r="I136" s="82"/>
      <c r="J136" s="84"/>
    </row>
    <row r="137" spans="1:10" x14ac:dyDescent="0.25">
      <c r="A137" s="6"/>
      <c r="B137" s="81"/>
      <c r="C137" s="81"/>
      <c r="D137" s="81"/>
      <c r="E137" s="81"/>
      <c r="F137" s="81"/>
      <c r="G137" s="82"/>
      <c r="H137" s="82"/>
      <c r="I137" s="82"/>
      <c r="J137" s="84"/>
    </row>
    <row r="138" spans="1:10" x14ac:dyDescent="0.25">
      <c r="A138" s="6"/>
      <c r="B138" s="81"/>
      <c r="C138" s="81"/>
      <c r="D138" s="81"/>
      <c r="E138" s="81"/>
      <c r="F138" s="81"/>
      <c r="G138" s="82"/>
      <c r="H138" s="82"/>
      <c r="I138" s="82"/>
      <c r="J138" s="84"/>
    </row>
    <row r="139" spans="1:10" x14ac:dyDescent="0.25">
      <c r="A139" s="6"/>
      <c r="B139" s="81"/>
      <c r="C139" s="81"/>
      <c r="D139" s="81"/>
      <c r="E139" s="81"/>
      <c r="F139" s="81"/>
      <c r="G139" s="82"/>
      <c r="H139" s="82"/>
      <c r="I139" s="82"/>
      <c r="J139" s="84"/>
    </row>
    <row r="140" spans="1:10" x14ac:dyDescent="0.25">
      <c r="A140" s="6"/>
      <c r="B140" s="81"/>
      <c r="C140" s="81"/>
      <c r="D140" s="81"/>
      <c r="E140" s="81"/>
      <c r="F140" s="81"/>
      <c r="G140" s="82"/>
      <c r="H140" s="82"/>
      <c r="I140" s="82"/>
      <c r="J140" s="84"/>
    </row>
    <row r="141" spans="1:10" x14ac:dyDescent="0.25">
      <c r="A141" s="6"/>
      <c r="B141" s="81"/>
      <c r="C141" s="81"/>
      <c r="D141" s="81"/>
      <c r="E141" s="81"/>
      <c r="F141" s="81"/>
      <c r="G141" s="82"/>
      <c r="H141" s="82"/>
      <c r="I141" s="82"/>
      <c r="J141" s="84"/>
    </row>
    <row r="142" spans="1:10" x14ac:dyDescent="0.25">
      <c r="A142" s="6"/>
      <c r="B142" s="81"/>
      <c r="C142" s="81"/>
      <c r="D142" s="81"/>
      <c r="E142" s="81"/>
      <c r="F142" s="81"/>
      <c r="G142" s="82"/>
      <c r="H142" s="82"/>
      <c r="I142" s="82"/>
      <c r="J142" s="84"/>
    </row>
    <row r="143" spans="1:10" x14ac:dyDescent="0.25">
      <c r="A143" s="6"/>
      <c r="B143" s="81"/>
      <c r="C143" s="81"/>
      <c r="D143" s="81"/>
      <c r="E143" s="81"/>
      <c r="F143" s="81"/>
      <c r="G143" s="82"/>
      <c r="H143" s="82"/>
      <c r="I143" s="82"/>
      <c r="J143" s="84"/>
    </row>
    <row r="144" spans="1:10" x14ac:dyDescent="0.25">
      <c r="A144" s="6"/>
      <c r="B144" s="81"/>
      <c r="C144" s="81"/>
      <c r="D144" s="81"/>
      <c r="E144" s="81"/>
      <c r="F144" s="81"/>
      <c r="G144" s="82"/>
      <c r="H144" s="82"/>
      <c r="I144" s="82"/>
      <c r="J144" s="84"/>
    </row>
    <row r="145" spans="1:10" x14ac:dyDescent="0.25">
      <c r="A145" s="6"/>
      <c r="B145" s="81"/>
      <c r="C145" s="81"/>
      <c r="D145" s="81"/>
      <c r="E145" s="81"/>
      <c r="F145" s="81"/>
      <c r="G145" s="82"/>
      <c r="H145" s="82"/>
      <c r="I145" s="82"/>
      <c r="J145" s="84"/>
    </row>
    <row r="146" spans="1:10" x14ac:dyDescent="0.25">
      <c r="A146" s="6"/>
      <c r="B146" s="81"/>
      <c r="C146" s="81"/>
      <c r="D146" s="81"/>
      <c r="E146" s="81"/>
      <c r="F146" s="81"/>
      <c r="G146" s="82"/>
      <c r="H146" s="82"/>
      <c r="I146" s="82"/>
      <c r="J146" s="84"/>
    </row>
    <row r="147" spans="1:10" x14ac:dyDescent="0.25">
      <c r="A147" s="6"/>
      <c r="B147" s="81"/>
      <c r="C147" s="81"/>
      <c r="D147" s="81"/>
      <c r="E147" s="81"/>
      <c r="F147" s="81"/>
      <c r="G147" s="82"/>
      <c r="H147" s="82"/>
      <c r="I147" s="82"/>
      <c r="J147" s="84"/>
    </row>
    <row r="148" spans="1:10" x14ac:dyDescent="0.25">
      <c r="A148" s="6"/>
      <c r="B148" s="81"/>
      <c r="C148" s="81"/>
      <c r="D148" s="81"/>
      <c r="E148" s="81"/>
      <c r="F148" s="81"/>
      <c r="G148" s="82"/>
      <c r="H148" s="82"/>
      <c r="I148" s="82"/>
      <c r="J148" s="84"/>
    </row>
    <row r="149" spans="1:10" x14ac:dyDescent="0.25">
      <c r="A149" s="6"/>
      <c r="B149" s="81"/>
      <c r="C149" s="81"/>
      <c r="D149" s="81"/>
      <c r="E149" s="81"/>
      <c r="F149" s="81"/>
      <c r="G149" s="82"/>
      <c r="H149" s="82"/>
      <c r="I149" s="82"/>
      <c r="J149" s="84"/>
    </row>
    <row r="150" spans="1:10" x14ac:dyDescent="0.25">
      <c r="A150" s="6"/>
      <c r="B150" s="81"/>
      <c r="C150" s="81"/>
      <c r="D150" s="81"/>
      <c r="E150" s="81"/>
      <c r="F150" s="81"/>
      <c r="G150" s="82"/>
      <c r="H150" s="82"/>
      <c r="I150" s="82"/>
      <c r="J150" s="84"/>
    </row>
    <row r="151" spans="1:10" x14ac:dyDescent="0.25">
      <c r="A151" s="6"/>
      <c r="B151" s="81"/>
      <c r="C151" s="81"/>
      <c r="D151" s="81"/>
      <c r="E151" s="81"/>
      <c r="F151" s="81"/>
      <c r="G151" s="82"/>
      <c r="H151" s="82"/>
      <c r="I151" s="82"/>
      <c r="J151" s="84"/>
    </row>
    <row r="152" spans="1:10" x14ac:dyDescent="0.25">
      <c r="A152" s="6"/>
      <c r="B152" s="81"/>
      <c r="C152" s="81"/>
      <c r="D152" s="81"/>
      <c r="E152" s="81"/>
      <c r="F152" s="81"/>
      <c r="G152" s="82"/>
      <c r="H152" s="82"/>
      <c r="I152" s="82"/>
      <c r="J152" s="84"/>
    </row>
    <row r="153" spans="1:10" x14ac:dyDescent="0.25">
      <c r="A153" s="6"/>
      <c r="B153" s="81"/>
      <c r="C153" s="81"/>
      <c r="D153" s="81"/>
      <c r="E153" s="81"/>
      <c r="F153" s="81"/>
      <c r="G153" s="82"/>
      <c r="H153" s="82"/>
      <c r="I153" s="82"/>
      <c r="J153" s="84"/>
    </row>
    <row r="154" spans="1:10" x14ac:dyDescent="0.25">
      <c r="A154" s="6"/>
      <c r="B154" s="81"/>
      <c r="C154" s="81"/>
      <c r="D154" s="81"/>
      <c r="E154" s="81"/>
      <c r="F154" s="81"/>
      <c r="G154" s="82"/>
      <c r="H154" s="82"/>
      <c r="I154" s="82"/>
      <c r="J154" s="84"/>
    </row>
    <row r="155" spans="1:10" x14ac:dyDescent="0.25">
      <c r="A155" s="6"/>
      <c r="B155" s="81"/>
      <c r="C155" s="81"/>
      <c r="D155" s="81"/>
      <c r="E155" s="81"/>
      <c r="F155" s="81"/>
      <c r="G155" s="82"/>
      <c r="H155" s="82"/>
      <c r="I155" s="82"/>
      <c r="J155" s="84"/>
    </row>
    <row r="156" spans="1:10" x14ac:dyDescent="0.25">
      <c r="A156" s="6"/>
      <c r="B156" s="81"/>
      <c r="C156" s="81"/>
      <c r="D156" s="81"/>
      <c r="E156" s="81"/>
      <c r="F156" s="81"/>
      <c r="G156" s="82"/>
      <c r="H156" s="82"/>
      <c r="I156" s="82"/>
      <c r="J156" s="84"/>
    </row>
    <row r="157" spans="1:10" x14ac:dyDescent="0.25">
      <c r="A157" s="6"/>
      <c r="B157" s="81"/>
      <c r="C157" s="81"/>
      <c r="D157" s="81"/>
      <c r="E157" s="81"/>
      <c r="F157" s="81"/>
      <c r="G157" s="82"/>
      <c r="H157" s="82"/>
      <c r="I157" s="82"/>
      <c r="J157" s="84"/>
    </row>
    <row r="158" spans="1:10" x14ac:dyDescent="0.25">
      <c r="A158" s="6"/>
      <c r="B158" s="81"/>
      <c r="C158" s="81"/>
      <c r="D158" s="81"/>
      <c r="E158" s="81"/>
      <c r="F158" s="81"/>
      <c r="G158" s="82"/>
      <c r="H158" s="82"/>
      <c r="I158" s="82"/>
      <c r="J158" s="84"/>
    </row>
    <row r="159" spans="1:10" x14ac:dyDescent="0.25">
      <c r="A159" s="6"/>
      <c r="B159" s="81"/>
      <c r="C159" s="81"/>
      <c r="D159" s="81"/>
      <c r="E159" s="81"/>
      <c r="F159" s="81"/>
      <c r="G159" s="82"/>
      <c r="H159" s="82"/>
      <c r="I159" s="82"/>
      <c r="J159" s="84"/>
    </row>
    <row r="160" spans="1:10" x14ac:dyDescent="0.25">
      <c r="A160" s="6"/>
      <c r="B160" s="81"/>
      <c r="C160" s="81"/>
      <c r="D160" s="81"/>
      <c r="E160" s="81"/>
      <c r="F160" s="81"/>
      <c r="G160" s="82"/>
      <c r="H160" s="82"/>
      <c r="I160" s="82"/>
      <c r="J160" s="84"/>
    </row>
    <row r="161" spans="1:10" x14ac:dyDescent="0.25">
      <c r="A161" s="6"/>
      <c r="B161" s="81"/>
      <c r="C161" s="81"/>
      <c r="D161" s="81"/>
      <c r="E161" s="81"/>
      <c r="F161" s="81"/>
      <c r="G161" s="82"/>
      <c r="H161" s="82"/>
      <c r="I161" s="82"/>
      <c r="J161" s="84"/>
    </row>
    <row r="162" spans="1:10" x14ac:dyDescent="0.25">
      <c r="A162" s="6"/>
      <c r="B162" s="81"/>
      <c r="C162" s="81"/>
      <c r="D162" s="81"/>
      <c r="E162" s="81"/>
      <c r="F162" s="81"/>
      <c r="G162" s="82"/>
      <c r="H162" s="82"/>
      <c r="I162" s="82"/>
      <c r="J162" s="84"/>
    </row>
    <row r="163" spans="1:10" x14ac:dyDescent="0.25">
      <c r="A163" s="6"/>
      <c r="B163" s="81"/>
      <c r="C163" s="81"/>
      <c r="D163" s="81"/>
      <c r="E163" s="81"/>
      <c r="F163" s="81"/>
      <c r="G163" s="82"/>
      <c r="H163" s="82"/>
      <c r="I163" s="82"/>
      <c r="J163" s="84"/>
    </row>
    <row r="164" spans="1:10" x14ac:dyDescent="0.25">
      <c r="A164" s="6"/>
      <c r="B164" s="81"/>
      <c r="C164" s="81"/>
      <c r="D164" s="81"/>
      <c r="E164" s="81"/>
      <c r="F164" s="81"/>
      <c r="G164" s="82"/>
      <c r="H164" s="82"/>
      <c r="I164" s="82"/>
      <c r="J164" s="84"/>
    </row>
    <row r="165" spans="1:10" x14ac:dyDescent="0.25">
      <c r="A165" s="6"/>
      <c r="B165" s="81"/>
      <c r="C165" s="81"/>
      <c r="D165" s="81"/>
      <c r="E165" s="81"/>
      <c r="F165" s="81"/>
      <c r="G165" s="82"/>
      <c r="H165" s="82"/>
      <c r="I165" s="82"/>
      <c r="J165" s="84"/>
    </row>
    <row r="166" spans="1:10" x14ac:dyDescent="0.25">
      <c r="A166" s="6"/>
      <c r="B166" s="81"/>
      <c r="C166" s="81"/>
      <c r="D166" s="81"/>
      <c r="E166" s="81"/>
      <c r="F166" s="81"/>
      <c r="G166" s="82"/>
      <c r="H166" s="82"/>
      <c r="I166" s="82"/>
      <c r="J166" s="84"/>
    </row>
    <row r="167" spans="1:10" x14ac:dyDescent="0.25">
      <c r="A167" s="6"/>
      <c r="B167" s="81"/>
      <c r="C167" s="81"/>
      <c r="D167" s="81"/>
      <c r="E167" s="81"/>
      <c r="F167" s="81"/>
      <c r="G167" s="82"/>
      <c r="H167" s="82"/>
      <c r="I167" s="82"/>
      <c r="J167" s="84"/>
    </row>
    <row r="168" spans="1:10" x14ac:dyDescent="0.25">
      <c r="A168" s="6"/>
      <c r="B168" s="81"/>
      <c r="C168" s="81"/>
      <c r="D168" s="81"/>
      <c r="E168" s="81"/>
      <c r="F168" s="81"/>
      <c r="G168" s="82"/>
      <c r="H168" s="82"/>
      <c r="I168" s="82"/>
      <c r="J168" s="84"/>
    </row>
    <row r="169" spans="1:10" x14ac:dyDescent="0.25">
      <c r="A169" s="6"/>
      <c r="B169" s="81"/>
      <c r="C169" s="81"/>
      <c r="D169" s="81"/>
      <c r="E169" s="81"/>
      <c r="F169" s="81"/>
      <c r="G169" s="82"/>
      <c r="H169" s="82"/>
      <c r="I169" s="82"/>
      <c r="J169" s="84"/>
    </row>
    <row r="170" spans="1:10" x14ac:dyDescent="0.25">
      <c r="A170" s="6"/>
      <c r="B170" s="81"/>
      <c r="C170" s="81"/>
      <c r="D170" s="81"/>
      <c r="E170" s="81"/>
      <c r="F170" s="81"/>
      <c r="G170" s="82"/>
      <c r="H170" s="82"/>
      <c r="I170" s="82"/>
      <c r="J170" s="84"/>
    </row>
    <row r="171" spans="1:10" x14ac:dyDescent="0.25">
      <c r="A171" s="6"/>
      <c r="B171" s="81"/>
      <c r="C171" s="81"/>
      <c r="D171" s="81"/>
      <c r="E171" s="81"/>
      <c r="F171" s="81"/>
      <c r="G171" s="82"/>
      <c r="H171" s="82"/>
      <c r="I171" s="82"/>
      <c r="J171" s="84"/>
    </row>
    <row r="172" spans="1:10" x14ac:dyDescent="0.25">
      <c r="A172" s="6"/>
      <c r="B172" s="81"/>
      <c r="C172" s="81"/>
      <c r="D172" s="81"/>
      <c r="E172" s="81"/>
      <c r="F172" s="81"/>
      <c r="G172" s="82"/>
      <c r="H172" s="82"/>
      <c r="I172" s="82"/>
      <c r="J172" s="84"/>
    </row>
    <row r="173" spans="1:10" x14ac:dyDescent="0.25">
      <c r="A173" s="6"/>
      <c r="B173" s="81"/>
      <c r="C173" s="81"/>
      <c r="D173" s="81"/>
      <c r="E173" s="81"/>
      <c r="F173" s="81"/>
      <c r="G173" s="82"/>
      <c r="H173" s="82"/>
      <c r="I173" s="82"/>
      <c r="J173" s="84"/>
    </row>
    <row r="174" spans="1:10" x14ac:dyDescent="0.25">
      <c r="A174" s="6"/>
      <c r="B174" s="81"/>
      <c r="C174" s="81"/>
      <c r="D174" s="81"/>
      <c r="E174" s="81"/>
      <c r="F174" s="81"/>
      <c r="G174" s="82"/>
      <c r="H174" s="82"/>
      <c r="I174" s="82"/>
      <c r="J174" s="84"/>
    </row>
    <row r="175" spans="1:10" x14ac:dyDescent="0.25">
      <c r="A175" s="6"/>
      <c r="B175" s="81"/>
      <c r="C175" s="81"/>
      <c r="D175" s="81"/>
      <c r="E175" s="81"/>
      <c r="F175" s="81"/>
      <c r="G175" s="82"/>
      <c r="H175" s="82"/>
      <c r="I175" s="82"/>
      <c r="J175" s="84"/>
    </row>
    <row r="176" spans="1:10" x14ac:dyDescent="0.25">
      <c r="A176" s="6"/>
      <c r="B176" s="81"/>
      <c r="C176" s="81"/>
      <c r="D176" s="81"/>
      <c r="E176" s="81"/>
      <c r="F176" s="81"/>
      <c r="G176" s="82"/>
      <c r="H176" s="82"/>
      <c r="I176" s="82"/>
      <c r="J176" s="84"/>
    </row>
    <row r="177" spans="1:10" x14ac:dyDescent="0.25">
      <c r="A177" s="6"/>
      <c r="B177" s="81"/>
      <c r="C177" s="81"/>
      <c r="D177" s="81"/>
      <c r="E177" s="81"/>
      <c r="F177" s="81"/>
      <c r="G177" s="82"/>
      <c r="H177" s="82"/>
      <c r="I177" s="82"/>
      <c r="J177" s="84"/>
    </row>
    <row r="178" spans="1:10" x14ac:dyDescent="0.25">
      <c r="A178" s="6"/>
      <c r="B178" s="81"/>
      <c r="C178" s="81"/>
      <c r="D178" s="81"/>
      <c r="E178" s="81"/>
      <c r="F178" s="81"/>
      <c r="G178" s="82"/>
      <c r="H178" s="82"/>
      <c r="I178" s="82"/>
      <c r="J178" s="84"/>
    </row>
    <row r="179" spans="1:10" x14ac:dyDescent="0.25">
      <c r="A179" s="6"/>
      <c r="B179" s="81"/>
      <c r="C179" s="81"/>
      <c r="D179" s="81"/>
      <c r="E179" s="81"/>
      <c r="F179" s="81"/>
      <c r="G179" s="82"/>
      <c r="H179" s="82"/>
      <c r="I179" s="82"/>
      <c r="J179" s="84"/>
    </row>
    <row r="180" spans="1:10" x14ac:dyDescent="0.25">
      <c r="A180" s="6"/>
      <c r="B180" s="81"/>
      <c r="C180" s="81"/>
      <c r="D180" s="81"/>
      <c r="E180" s="81"/>
      <c r="F180" s="81"/>
      <c r="G180" s="82"/>
      <c r="H180" s="82"/>
      <c r="I180" s="82"/>
      <c r="J180" s="84"/>
    </row>
    <row r="181" spans="1:10" x14ac:dyDescent="0.25">
      <c r="A181" s="6"/>
      <c r="B181" s="81"/>
      <c r="C181" s="81"/>
      <c r="D181" s="81"/>
      <c r="E181" s="81"/>
      <c r="F181" s="81"/>
      <c r="G181" s="82"/>
      <c r="H181" s="82"/>
      <c r="I181" s="82"/>
      <c r="J181" s="84"/>
    </row>
    <row r="182" spans="1:10" x14ac:dyDescent="0.25">
      <c r="A182" s="6"/>
      <c r="B182" s="81"/>
      <c r="C182" s="81"/>
      <c r="D182" s="81"/>
      <c r="E182" s="81"/>
      <c r="F182" s="81"/>
      <c r="G182" s="82"/>
      <c r="H182" s="82"/>
      <c r="I182" s="82"/>
      <c r="J182" s="84"/>
    </row>
    <row r="183" spans="1:10" x14ac:dyDescent="0.25">
      <c r="A183" s="6"/>
      <c r="B183" s="81"/>
      <c r="C183" s="81"/>
      <c r="D183" s="81"/>
      <c r="E183" s="81"/>
      <c r="F183" s="81"/>
      <c r="G183" s="82"/>
      <c r="H183" s="82"/>
      <c r="I183" s="82"/>
      <c r="J183" s="84"/>
    </row>
    <row r="184" spans="1:10" x14ac:dyDescent="0.25">
      <c r="A184" s="6"/>
      <c r="B184" s="81"/>
      <c r="C184" s="81"/>
      <c r="D184" s="81"/>
      <c r="E184" s="81"/>
      <c r="F184" s="81"/>
      <c r="G184" s="82"/>
      <c r="H184" s="82"/>
      <c r="I184" s="82"/>
      <c r="J184" s="84"/>
    </row>
    <row r="185" spans="1:10" x14ac:dyDescent="0.25">
      <c r="A185" s="6"/>
      <c r="B185" s="81"/>
      <c r="C185" s="81"/>
      <c r="D185" s="81"/>
      <c r="E185" s="81"/>
      <c r="F185" s="81"/>
      <c r="G185" s="82"/>
      <c r="H185" s="82"/>
      <c r="I185" s="82"/>
      <c r="J185" s="84"/>
    </row>
    <row r="186" spans="1:10" x14ac:dyDescent="0.25">
      <c r="A186" s="6"/>
      <c r="B186" s="81"/>
      <c r="C186" s="81"/>
      <c r="D186" s="81"/>
      <c r="E186" s="81"/>
      <c r="F186" s="81"/>
      <c r="G186" s="82"/>
      <c r="H186" s="82"/>
      <c r="I186" s="82"/>
      <c r="J186" s="84"/>
    </row>
    <row r="187" spans="1:10" x14ac:dyDescent="0.25">
      <c r="A187" s="6"/>
      <c r="B187" s="81"/>
      <c r="C187" s="81"/>
      <c r="D187" s="81"/>
      <c r="E187" s="81"/>
      <c r="F187" s="81"/>
      <c r="G187" s="82"/>
      <c r="H187" s="82"/>
      <c r="I187" s="82"/>
      <c r="J187" s="84"/>
    </row>
    <row r="188" spans="1:10" x14ac:dyDescent="0.25">
      <c r="A188" s="6"/>
      <c r="B188" s="81"/>
      <c r="C188" s="81"/>
      <c r="D188" s="81"/>
      <c r="E188" s="81"/>
      <c r="F188" s="81"/>
      <c r="G188" s="82"/>
      <c r="H188" s="82"/>
      <c r="I188" s="82"/>
      <c r="J188" s="84"/>
    </row>
    <row r="189" spans="1:10" x14ac:dyDescent="0.25">
      <c r="A189" s="6"/>
      <c r="B189" s="81"/>
      <c r="C189" s="81"/>
      <c r="D189" s="81"/>
      <c r="E189" s="81"/>
      <c r="F189" s="81"/>
      <c r="G189" s="82"/>
      <c r="H189" s="82"/>
      <c r="I189" s="82"/>
      <c r="J189" s="84"/>
    </row>
    <row r="190" spans="1:10" x14ac:dyDescent="0.25">
      <c r="A190" s="6"/>
      <c r="B190" s="81"/>
      <c r="C190" s="81"/>
      <c r="D190" s="81"/>
      <c r="E190" s="81"/>
      <c r="F190" s="81"/>
      <c r="G190" s="82"/>
      <c r="H190" s="82"/>
      <c r="I190" s="82"/>
      <c r="J190" s="84"/>
    </row>
    <row r="191" spans="1:10" x14ac:dyDescent="0.25">
      <c r="A191" s="6"/>
      <c r="B191" s="81"/>
      <c r="C191" s="81"/>
      <c r="D191" s="81"/>
      <c r="E191" s="81"/>
      <c r="F191" s="81"/>
      <c r="G191" s="82"/>
      <c r="H191" s="82"/>
      <c r="I191" s="82"/>
      <c r="J191" s="84"/>
    </row>
    <row r="192" spans="1:10" x14ac:dyDescent="0.25">
      <c r="A192" s="6"/>
      <c r="B192" s="81"/>
      <c r="C192" s="81"/>
      <c r="D192" s="81"/>
      <c r="E192" s="81"/>
      <c r="F192" s="81"/>
      <c r="G192" s="82"/>
      <c r="H192" s="82"/>
      <c r="I192" s="82"/>
      <c r="J192" s="84"/>
    </row>
    <row r="193" spans="1:10" x14ac:dyDescent="0.25">
      <c r="A193" s="6"/>
      <c r="B193" s="81"/>
      <c r="C193" s="81"/>
      <c r="D193" s="81"/>
      <c r="E193" s="81"/>
      <c r="F193" s="81"/>
      <c r="G193" s="82"/>
      <c r="H193" s="82"/>
      <c r="I193" s="82"/>
      <c r="J193" s="84"/>
    </row>
    <row r="194" spans="1:10" x14ac:dyDescent="0.25">
      <c r="A194" s="6"/>
      <c r="B194" s="81"/>
      <c r="C194" s="81"/>
      <c r="D194" s="81"/>
      <c r="E194" s="81"/>
      <c r="F194" s="81"/>
      <c r="G194" s="82"/>
      <c r="H194" s="82"/>
      <c r="I194" s="82"/>
      <c r="J194" s="84"/>
    </row>
    <row r="195" spans="1:10" x14ac:dyDescent="0.25">
      <c r="A195" s="6"/>
      <c r="B195" s="81"/>
      <c r="C195" s="81"/>
      <c r="D195" s="81"/>
      <c r="E195" s="81"/>
      <c r="F195" s="81"/>
      <c r="G195" s="82"/>
      <c r="H195" s="82"/>
      <c r="I195" s="82"/>
      <c r="J195" s="84"/>
    </row>
    <row r="196" spans="1:10" x14ac:dyDescent="0.25">
      <c r="A196" s="6"/>
      <c r="B196" s="81"/>
      <c r="C196" s="81"/>
      <c r="D196" s="81"/>
      <c r="E196" s="81"/>
      <c r="F196" s="81"/>
      <c r="G196" s="82"/>
      <c r="H196" s="82"/>
      <c r="I196" s="82"/>
      <c r="J196" s="84"/>
    </row>
    <row r="197" spans="1:10" x14ac:dyDescent="0.25">
      <c r="A197" s="6"/>
      <c r="B197" s="81"/>
      <c r="C197" s="81"/>
      <c r="D197" s="81"/>
      <c r="E197" s="81"/>
      <c r="F197" s="81"/>
      <c r="G197" s="82"/>
      <c r="H197" s="82"/>
      <c r="I197" s="82"/>
      <c r="J197" s="84"/>
    </row>
    <row r="198" spans="1:10" x14ac:dyDescent="0.25">
      <c r="A198" s="6"/>
      <c r="B198" s="81"/>
      <c r="C198" s="81"/>
      <c r="D198" s="81"/>
      <c r="E198" s="81"/>
      <c r="F198" s="81"/>
      <c r="G198" s="82"/>
      <c r="H198" s="82"/>
      <c r="I198" s="82"/>
      <c r="J198" s="84"/>
    </row>
    <row r="199" spans="1:10" x14ac:dyDescent="0.25">
      <c r="A199" s="6"/>
      <c r="B199" s="81"/>
      <c r="C199" s="81"/>
      <c r="D199" s="81"/>
      <c r="E199" s="81"/>
      <c r="F199" s="81"/>
      <c r="G199" s="82"/>
      <c r="H199" s="82"/>
      <c r="I199" s="82"/>
      <c r="J199" s="84"/>
    </row>
    <row r="200" spans="1:10" x14ac:dyDescent="0.25">
      <c r="A200" s="6"/>
      <c r="B200" s="81"/>
      <c r="C200" s="81"/>
      <c r="D200" s="81"/>
      <c r="E200" s="81"/>
      <c r="F200" s="81"/>
      <c r="G200" s="82"/>
      <c r="H200" s="82"/>
      <c r="I200" s="82"/>
      <c r="J200" s="84"/>
    </row>
    <row r="201" spans="1:10" x14ac:dyDescent="0.25">
      <c r="A201" s="6"/>
      <c r="B201" s="81"/>
      <c r="C201" s="81"/>
      <c r="D201" s="81"/>
      <c r="E201" s="81"/>
      <c r="F201" s="81"/>
      <c r="G201" s="82"/>
      <c r="H201" s="82"/>
      <c r="I201" s="82"/>
      <c r="J201" s="84"/>
    </row>
    <row r="202" spans="1:10" x14ac:dyDescent="0.25">
      <c r="A202" s="6"/>
      <c r="B202" s="81"/>
      <c r="C202" s="81"/>
      <c r="D202" s="81"/>
      <c r="E202" s="81"/>
      <c r="F202" s="81"/>
      <c r="G202" s="82"/>
      <c r="H202" s="82"/>
      <c r="I202" s="82"/>
      <c r="J202" s="84"/>
    </row>
    <row r="203" spans="1:10" x14ac:dyDescent="0.25">
      <c r="A203" s="6"/>
      <c r="B203" s="81"/>
      <c r="C203" s="81"/>
      <c r="D203" s="81"/>
      <c r="E203" s="81"/>
      <c r="F203" s="81"/>
      <c r="G203" s="82"/>
      <c r="H203" s="82"/>
      <c r="I203" s="82"/>
      <c r="J203" s="84"/>
    </row>
    <row r="204" spans="1:10" x14ac:dyDescent="0.25">
      <c r="A204" s="6"/>
      <c r="B204" s="81"/>
      <c r="C204" s="81"/>
      <c r="D204" s="81"/>
      <c r="E204" s="81"/>
      <c r="F204" s="81"/>
      <c r="G204" s="82"/>
      <c r="H204" s="82"/>
      <c r="I204" s="82"/>
      <c r="J204" s="84"/>
    </row>
    <row r="205" spans="1:10" x14ac:dyDescent="0.25">
      <c r="A205" s="6"/>
      <c r="B205" s="81"/>
      <c r="C205" s="81"/>
      <c r="D205" s="81"/>
      <c r="E205" s="81"/>
      <c r="F205" s="81"/>
      <c r="G205" s="82"/>
      <c r="H205" s="82"/>
      <c r="I205" s="82"/>
      <c r="J205" s="84"/>
    </row>
    <row r="206" spans="1:10" x14ac:dyDescent="0.25">
      <c r="A206" s="6"/>
      <c r="B206" s="81"/>
      <c r="C206" s="81"/>
      <c r="D206" s="81"/>
      <c r="E206" s="81"/>
      <c r="F206" s="81"/>
      <c r="G206" s="82"/>
      <c r="H206" s="82"/>
      <c r="I206" s="82"/>
      <c r="J206" s="84"/>
    </row>
    <row r="207" spans="1:10" x14ac:dyDescent="0.25">
      <c r="A207" s="6"/>
      <c r="B207" s="81"/>
      <c r="C207" s="81"/>
      <c r="D207" s="81"/>
      <c r="E207" s="81"/>
      <c r="F207" s="81"/>
      <c r="G207" s="82"/>
      <c r="H207" s="82"/>
      <c r="I207" s="82"/>
      <c r="J207" s="84"/>
    </row>
    <row r="208" spans="1:10" x14ac:dyDescent="0.25">
      <c r="A208" s="6"/>
      <c r="B208" s="81"/>
      <c r="C208" s="81"/>
      <c r="D208" s="81"/>
      <c r="E208" s="81"/>
      <c r="F208" s="81"/>
      <c r="G208" s="82"/>
      <c r="H208" s="82"/>
      <c r="I208" s="82"/>
      <c r="J208" s="84"/>
    </row>
    <row r="209" spans="1:10" x14ac:dyDescent="0.25">
      <c r="A209" s="6"/>
      <c r="B209" s="81"/>
      <c r="C209" s="81"/>
      <c r="D209" s="81"/>
      <c r="E209" s="81"/>
      <c r="F209" s="81"/>
      <c r="G209" s="82"/>
      <c r="H209" s="82"/>
      <c r="I209" s="82"/>
      <c r="J209" s="84"/>
    </row>
    <row r="210" spans="1:10" x14ac:dyDescent="0.25">
      <c r="A210" s="6"/>
      <c r="B210" s="81"/>
      <c r="C210" s="81"/>
      <c r="D210" s="81"/>
      <c r="E210" s="81"/>
      <c r="F210" s="81"/>
      <c r="G210" s="82"/>
      <c r="H210" s="82"/>
      <c r="I210" s="82"/>
      <c r="J210" s="84"/>
    </row>
    <row r="211" spans="1:10" x14ac:dyDescent="0.25">
      <c r="A211" s="6"/>
      <c r="B211" s="81"/>
      <c r="C211" s="81"/>
      <c r="D211" s="81"/>
      <c r="E211" s="81"/>
      <c r="F211" s="81"/>
      <c r="G211" s="82"/>
      <c r="H211" s="82"/>
      <c r="I211" s="82"/>
      <c r="J211" s="84"/>
    </row>
    <row r="212" spans="1:10" x14ac:dyDescent="0.25">
      <c r="A212" s="6"/>
      <c r="B212" s="81"/>
      <c r="C212" s="81"/>
      <c r="D212" s="81"/>
      <c r="E212" s="81"/>
      <c r="F212" s="81"/>
      <c r="G212" s="82"/>
      <c r="H212" s="82"/>
      <c r="I212" s="82"/>
      <c r="J212" s="84"/>
    </row>
    <row r="213" spans="1:10" x14ac:dyDescent="0.25">
      <c r="A213" s="6"/>
      <c r="B213" s="81"/>
      <c r="C213" s="81"/>
      <c r="D213" s="81"/>
      <c r="E213" s="81"/>
      <c r="F213" s="81"/>
      <c r="G213" s="82"/>
      <c r="H213" s="82"/>
      <c r="I213" s="82"/>
      <c r="J213" s="84"/>
    </row>
    <row r="214" spans="1:10" x14ac:dyDescent="0.25">
      <c r="A214" s="6"/>
      <c r="B214" s="81"/>
      <c r="C214" s="81"/>
      <c r="D214" s="81"/>
      <c r="E214" s="81"/>
      <c r="F214" s="81"/>
      <c r="G214" s="82"/>
      <c r="H214" s="82"/>
      <c r="I214" s="82"/>
      <c r="J214" s="84"/>
    </row>
    <row r="215" spans="1:10" x14ac:dyDescent="0.25">
      <c r="A215" s="6"/>
      <c r="B215" s="81"/>
      <c r="C215" s="81"/>
      <c r="D215" s="81"/>
      <c r="E215" s="81"/>
      <c r="F215" s="81"/>
      <c r="G215" s="82"/>
      <c r="H215" s="82"/>
      <c r="I215" s="82"/>
      <c r="J215" s="84"/>
    </row>
    <row r="216" spans="1:10" x14ac:dyDescent="0.25">
      <c r="A216" s="6"/>
      <c r="B216" s="81"/>
      <c r="C216" s="81"/>
      <c r="D216" s="81"/>
      <c r="E216" s="81"/>
      <c r="F216" s="81"/>
      <c r="G216" s="82"/>
      <c r="H216" s="82"/>
      <c r="I216" s="82"/>
      <c r="J216" s="84"/>
    </row>
    <row r="217" spans="1:10" x14ac:dyDescent="0.25">
      <c r="A217" s="6"/>
      <c r="B217" s="81"/>
      <c r="C217" s="81"/>
      <c r="D217" s="81"/>
      <c r="E217" s="81"/>
      <c r="F217" s="81"/>
      <c r="G217" s="82"/>
      <c r="H217" s="82"/>
      <c r="I217" s="82"/>
      <c r="J217" s="84"/>
    </row>
    <row r="218" spans="1:10" x14ac:dyDescent="0.25">
      <c r="A218" s="6"/>
      <c r="B218" s="81"/>
      <c r="C218" s="81"/>
      <c r="D218" s="81"/>
      <c r="E218" s="81"/>
      <c r="F218" s="81"/>
      <c r="G218" s="82"/>
      <c r="H218" s="82"/>
      <c r="I218" s="82"/>
      <c r="J218" s="84"/>
    </row>
    <row r="219" spans="1:10" x14ac:dyDescent="0.25">
      <c r="A219" s="6"/>
      <c r="B219" s="81"/>
      <c r="C219" s="81"/>
      <c r="D219" s="81"/>
      <c r="E219" s="81"/>
      <c r="F219" s="81"/>
      <c r="G219" s="82"/>
      <c r="H219" s="82"/>
      <c r="I219" s="82"/>
      <c r="J219" s="84"/>
    </row>
    <row r="220" spans="1:10" x14ac:dyDescent="0.25">
      <c r="A220" s="6"/>
      <c r="B220" s="81"/>
      <c r="C220" s="81"/>
      <c r="D220" s="81"/>
      <c r="E220" s="81"/>
      <c r="F220" s="81"/>
      <c r="G220" s="82"/>
      <c r="H220" s="82"/>
      <c r="I220" s="82"/>
      <c r="J220" s="84"/>
    </row>
    <row r="221" spans="1:10" x14ac:dyDescent="0.25">
      <c r="A221" s="6"/>
      <c r="B221" s="81"/>
      <c r="C221" s="81"/>
      <c r="D221" s="81"/>
      <c r="E221" s="81"/>
      <c r="F221" s="81"/>
      <c r="G221" s="82"/>
      <c r="H221" s="82"/>
      <c r="I221" s="82"/>
      <c r="J221" s="84"/>
    </row>
    <row r="222" spans="1:10" x14ac:dyDescent="0.25">
      <c r="A222" s="6"/>
      <c r="B222" s="81"/>
      <c r="C222" s="81"/>
      <c r="D222" s="81"/>
      <c r="E222" s="81"/>
      <c r="F222" s="81"/>
      <c r="G222" s="82"/>
      <c r="H222" s="82"/>
      <c r="I222" s="82"/>
      <c r="J222" s="84"/>
    </row>
    <row r="223" spans="1:10" x14ac:dyDescent="0.25">
      <c r="A223" s="6"/>
      <c r="B223" s="81"/>
      <c r="C223" s="81"/>
      <c r="D223" s="81"/>
      <c r="E223" s="81"/>
      <c r="F223" s="81"/>
      <c r="G223" s="82"/>
      <c r="H223" s="82"/>
      <c r="I223" s="82"/>
      <c r="J223" s="84"/>
    </row>
    <row r="224" spans="1:10" x14ac:dyDescent="0.25">
      <c r="A224" s="6"/>
      <c r="B224" s="81"/>
      <c r="C224" s="81"/>
      <c r="D224" s="81"/>
      <c r="E224" s="81"/>
      <c r="F224" s="81"/>
      <c r="G224" s="82"/>
      <c r="H224" s="82"/>
      <c r="I224" s="82"/>
      <c r="J224" s="84"/>
    </row>
    <row r="225" spans="1:10" x14ac:dyDescent="0.25">
      <c r="A225" s="6"/>
      <c r="B225" s="81"/>
      <c r="C225" s="81"/>
      <c r="D225" s="81"/>
      <c r="E225" s="81"/>
      <c r="F225" s="81"/>
      <c r="G225" s="82"/>
      <c r="H225" s="82"/>
      <c r="I225" s="82"/>
      <c r="J225" s="84"/>
    </row>
    <row r="226" spans="1:10" x14ac:dyDescent="0.25">
      <c r="A226" s="6"/>
      <c r="B226" s="81"/>
      <c r="C226" s="81"/>
      <c r="D226" s="81"/>
      <c r="E226" s="81"/>
      <c r="F226" s="81"/>
      <c r="G226" s="82"/>
      <c r="H226" s="82"/>
      <c r="I226" s="82"/>
      <c r="J226" s="84"/>
    </row>
    <row r="227" spans="1:10" x14ac:dyDescent="0.25">
      <c r="A227" s="6"/>
      <c r="B227" s="81"/>
      <c r="C227" s="81"/>
      <c r="D227" s="81"/>
      <c r="E227" s="81"/>
      <c r="F227" s="81"/>
      <c r="G227" s="82"/>
      <c r="H227" s="82"/>
      <c r="I227" s="82"/>
      <c r="J227" s="84"/>
    </row>
    <row r="228" spans="1:10" x14ac:dyDescent="0.25">
      <c r="A228" s="6"/>
      <c r="B228" s="81"/>
      <c r="C228" s="81"/>
      <c r="D228" s="81"/>
      <c r="E228" s="81"/>
      <c r="F228" s="81"/>
      <c r="G228" s="82"/>
      <c r="H228" s="82"/>
      <c r="I228" s="82"/>
      <c r="J228" s="84"/>
    </row>
    <row r="229" spans="1:10" x14ac:dyDescent="0.25">
      <c r="A229" s="6"/>
      <c r="B229" s="81"/>
      <c r="C229" s="81"/>
      <c r="D229" s="81"/>
      <c r="E229" s="81"/>
      <c r="F229" s="81"/>
      <c r="G229" s="82"/>
      <c r="H229" s="82"/>
      <c r="I229" s="82"/>
      <c r="J229" s="84"/>
    </row>
    <row r="230" spans="1:10" x14ac:dyDescent="0.25">
      <c r="A230" s="6"/>
      <c r="B230" s="81"/>
      <c r="C230" s="81"/>
      <c r="D230" s="81"/>
      <c r="E230" s="81"/>
      <c r="F230" s="81"/>
      <c r="G230" s="82"/>
      <c r="H230" s="82"/>
      <c r="I230" s="82"/>
      <c r="J230" s="84"/>
    </row>
    <row r="231" spans="1:10" x14ac:dyDescent="0.25">
      <c r="A231" s="6"/>
      <c r="B231" s="81"/>
      <c r="C231" s="81"/>
      <c r="D231" s="81"/>
      <c r="E231" s="81"/>
      <c r="F231" s="81"/>
      <c r="G231" s="82"/>
      <c r="H231" s="82"/>
      <c r="I231" s="82"/>
      <c r="J231" s="84"/>
    </row>
    <row r="232" spans="1:10" x14ac:dyDescent="0.25">
      <c r="A232" s="6"/>
      <c r="B232" s="81"/>
      <c r="C232" s="81"/>
      <c r="D232" s="81"/>
      <c r="E232" s="81"/>
      <c r="F232" s="81"/>
      <c r="G232" s="82"/>
      <c r="H232" s="82"/>
      <c r="I232" s="82"/>
      <c r="J232" s="84"/>
    </row>
    <row r="233" spans="1:10" x14ac:dyDescent="0.25">
      <c r="A233" s="6"/>
      <c r="B233" s="81"/>
      <c r="C233" s="81"/>
      <c r="D233" s="81"/>
      <c r="E233" s="81"/>
      <c r="F233" s="81"/>
      <c r="G233" s="82"/>
      <c r="H233" s="82"/>
      <c r="I233" s="82"/>
      <c r="J233" s="84"/>
    </row>
    <row r="234" spans="1:10" x14ac:dyDescent="0.25">
      <c r="A234" s="6"/>
      <c r="B234" s="81"/>
      <c r="C234" s="81"/>
      <c r="D234" s="81"/>
      <c r="E234" s="81"/>
      <c r="F234" s="81"/>
      <c r="G234" s="82"/>
      <c r="H234" s="82"/>
      <c r="I234" s="82"/>
      <c r="J234" s="84"/>
    </row>
    <row r="235" spans="1:10" x14ac:dyDescent="0.25">
      <c r="A235" s="6"/>
      <c r="B235" s="81"/>
      <c r="C235" s="81"/>
      <c r="D235" s="81"/>
      <c r="E235" s="81"/>
      <c r="F235" s="81"/>
      <c r="G235" s="82"/>
      <c r="H235" s="82"/>
      <c r="I235" s="82"/>
      <c r="J235" s="84"/>
    </row>
    <row r="236" spans="1:10" x14ac:dyDescent="0.25">
      <c r="A236" s="6"/>
      <c r="B236" s="81"/>
      <c r="C236" s="81"/>
      <c r="D236" s="81"/>
      <c r="E236" s="81"/>
      <c r="F236" s="81"/>
      <c r="G236" s="82"/>
      <c r="H236" s="82"/>
      <c r="I236" s="82"/>
      <c r="J236" s="84"/>
    </row>
    <row r="237" spans="1:10" x14ac:dyDescent="0.25">
      <c r="A237" s="6"/>
      <c r="B237" s="81"/>
      <c r="C237" s="81"/>
      <c r="D237" s="81"/>
      <c r="E237" s="81"/>
      <c r="F237" s="81"/>
      <c r="G237" s="82"/>
      <c r="H237" s="82"/>
      <c r="I237" s="82"/>
      <c r="J237" s="84"/>
    </row>
    <row r="238" spans="1:10" x14ac:dyDescent="0.25">
      <c r="A238" s="6"/>
      <c r="B238" s="81"/>
      <c r="C238" s="81"/>
      <c r="D238" s="81"/>
      <c r="E238" s="81"/>
      <c r="F238" s="81"/>
      <c r="G238" s="82"/>
      <c r="H238" s="82"/>
      <c r="I238" s="82"/>
      <c r="J238" s="84"/>
    </row>
    <row r="239" spans="1:10" x14ac:dyDescent="0.25">
      <c r="A239" s="6"/>
      <c r="B239" s="81"/>
      <c r="C239" s="81"/>
      <c r="D239" s="81"/>
      <c r="E239" s="81"/>
      <c r="F239" s="81"/>
      <c r="G239" s="82"/>
      <c r="H239" s="82"/>
      <c r="I239" s="82"/>
      <c r="J239" s="84"/>
    </row>
    <row r="240" spans="1:10" x14ac:dyDescent="0.25">
      <c r="A240" s="6"/>
      <c r="B240" s="81"/>
      <c r="C240" s="81"/>
      <c r="D240" s="81"/>
      <c r="E240" s="81"/>
      <c r="F240" s="81"/>
      <c r="G240" s="82"/>
      <c r="H240" s="82"/>
      <c r="I240" s="82"/>
      <c r="J240" s="84"/>
    </row>
    <row r="241" spans="1:10" x14ac:dyDescent="0.25">
      <c r="A241" s="6"/>
      <c r="B241" s="81"/>
      <c r="C241" s="81"/>
      <c r="D241" s="81"/>
      <c r="E241" s="81"/>
      <c r="F241" s="81"/>
      <c r="G241" s="82"/>
      <c r="H241" s="82"/>
      <c r="I241" s="82"/>
      <c r="J241" s="84"/>
    </row>
    <row r="242" spans="1:10" x14ac:dyDescent="0.25">
      <c r="A242" s="6"/>
      <c r="B242" s="81"/>
      <c r="C242" s="81"/>
      <c r="D242" s="81"/>
      <c r="E242" s="81"/>
      <c r="F242" s="81"/>
      <c r="G242" s="82"/>
      <c r="H242" s="82"/>
      <c r="I242" s="82"/>
      <c r="J242" s="84"/>
    </row>
    <row r="243" spans="1:10" x14ac:dyDescent="0.25">
      <c r="A243" s="6"/>
      <c r="B243" s="81"/>
      <c r="C243" s="81"/>
      <c r="D243" s="81"/>
      <c r="E243" s="81"/>
      <c r="F243" s="81"/>
      <c r="G243" s="82"/>
      <c r="H243" s="82"/>
      <c r="I243" s="82"/>
      <c r="J243" s="84"/>
    </row>
    <row r="244" spans="1:10" x14ac:dyDescent="0.25">
      <c r="A244" s="6"/>
      <c r="B244" s="81"/>
      <c r="C244" s="81"/>
      <c r="D244" s="81"/>
      <c r="E244" s="81"/>
      <c r="F244" s="81"/>
      <c r="G244" s="82"/>
      <c r="H244" s="82"/>
      <c r="I244" s="82"/>
      <c r="J244" s="84"/>
    </row>
    <row r="245" spans="1:10" x14ac:dyDescent="0.25">
      <c r="A245" s="6"/>
      <c r="B245" s="81"/>
      <c r="C245" s="81"/>
      <c r="D245" s="81"/>
      <c r="E245" s="81"/>
      <c r="F245" s="81"/>
      <c r="G245" s="82"/>
      <c r="H245" s="82"/>
      <c r="I245" s="82"/>
      <c r="J245" s="84"/>
    </row>
    <row r="246" spans="1:10" x14ac:dyDescent="0.25">
      <c r="A246" s="6"/>
      <c r="B246" s="81"/>
      <c r="C246" s="81"/>
      <c r="D246" s="81"/>
      <c r="E246" s="81"/>
      <c r="F246" s="81"/>
      <c r="G246" s="82"/>
      <c r="H246" s="82"/>
      <c r="I246" s="82"/>
      <c r="J246" s="84"/>
    </row>
    <row r="247" spans="1:10" x14ac:dyDescent="0.25">
      <c r="A247" s="6"/>
      <c r="B247" s="81"/>
      <c r="C247" s="81"/>
      <c r="D247" s="81"/>
      <c r="E247" s="81"/>
      <c r="F247" s="81"/>
      <c r="G247" s="82"/>
      <c r="H247" s="82"/>
      <c r="I247" s="82"/>
      <c r="J247" s="84"/>
    </row>
    <row r="248" spans="1:10" x14ac:dyDescent="0.25">
      <c r="A248" s="6"/>
      <c r="B248" s="81"/>
      <c r="C248" s="81"/>
      <c r="D248" s="81"/>
      <c r="E248" s="81"/>
      <c r="F248" s="81"/>
      <c r="G248" s="82"/>
      <c r="H248" s="82"/>
      <c r="I248" s="82"/>
      <c r="J248" s="84"/>
    </row>
    <row r="249" spans="1:10" x14ac:dyDescent="0.25">
      <c r="A249" s="6"/>
      <c r="B249" s="81"/>
      <c r="C249" s="81"/>
      <c r="D249" s="81"/>
      <c r="E249" s="81"/>
      <c r="F249" s="81"/>
      <c r="G249" s="82"/>
      <c r="H249" s="82"/>
      <c r="I249" s="82"/>
      <c r="J249" s="84"/>
    </row>
    <row r="250" spans="1:10" x14ac:dyDescent="0.25">
      <c r="A250" s="6"/>
      <c r="B250" s="81"/>
      <c r="C250" s="81"/>
      <c r="D250" s="81"/>
      <c r="E250" s="81"/>
      <c r="F250" s="81"/>
      <c r="G250" s="82"/>
      <c r="H250" s="82"/>
      <c r="I250" s="82"/>
      <c r="J250" s="84"/>
    </row>
    <row r="251" spans="1:10" x14ac:dyDescent="0.25">
      <c r="A251" s="6"/>
      <c r="B251" s="81"/>
      <c r="C251" s="81"/>
      <c r="D251" s="81"/>
      <c r="E251" s="81"/>
      <c r="F251" s="81"/>
      <c r="G251" s="82"/>
      <c r="H251" s="82"/>
      <c r="I251" s="82"/>
      <c r="J251" s="84"/>
    </row>
    <row r="252" spans="1:10" x14ac:dyDescent="0.25">
      <c r="A252" s="6"/>
      <c r="B252" s="81"/>
      <c r="C252" s="81"/>
      <c r="D252" s="81"/>
      <c r="E252" s="81"/>
      <c r="F252" s="81"/>
      <c r="G252" s="82"/>
      <c r="H252" s="82"/>
      <c r="I252" s="82"/>
      <c r="J252" s="84"/>
    </row>
    <row r="253" spans="1:10" x14ac:dyDescent="0.25">
      <c r="A253" s="6"/>
      <c r="B253" s="81"/>
      <c r="C253" s="81"/>
      <c r="D253" s="81"/>
      <c r="E253" s="81"/>
      <c r="F253" s="81"/>
      <c r="G253" s="82"/>
      <c r="H253" s="82"/>
      <c r="I253" s="82"/>
      <c r="J253" s="84"/>
    </row>
    <row r="254" spans="1:10" x14ac:dyDescent="0.25">
      <c r="A254" s="6"/>
      <c r="B254" s="81"/>
      <c r="C254" s="81"/>
      <c r="D254" s="81"/>
      <c r="E254" s="81"/>
      <c r="F254" s="81"/>
      <c r="G254" s="82"/>
      <c r="H254" s="82"/>
      <c r="I254" s="82"/>
      <c r="J254" s="84"/>
    </row>
    <row r="255" spans="1:10" x14ac:dyDescent="0.25">
      <c r="A255" s="6"/>
      <c r="B255" s="81"/>
      <c r="C255" s="81"/>
      <c r="D255" s="81"/>
      <c r="E255" s="81"/>
      <c r="F255" s="81"/>
      <c r="G255" s="82"/>
      <c r="H255" s="82"/>
      <c r="I255" s="82"/>
      <c r="J255" s="84"/>
    </row>
    <row r="256" spans="1:10" x14ac:dyDescent="0.25">
      <c r="A256" s="6"/>
      <c r="B256" s="81"/>
      <c r="C256" s="81"/>
      <c r="D256" s="81"/>
      <c r="E256" s="81"/>
      <c r="F256" s="81"/>
      <c r="G256" s="82"/>
      <c r="H256" s="82"/>
      <c r="I256" s="82"/>
      <c r="J256" s="84"/>
    </row>
    <row r="257" spans="1:10" x14ac:dyDescent="0.25">
      <c r="A257" s="6"/>
      <c r="B257" s="81"/>
      <c r="C257" s="81"/>
      <c r="D257" s="81"/>
      <c r="E257" s="81"/>
      <c r="F257" s="81"/>
      <c r="G257" s="82"/>
      <c r="H257" s="82"/>
      <c r="I257" s="82"/>
      <c r="J257" s="84"/>
    </row>
    <row r="258" spans="1:10" x14ac:dyDescent="0.25">
      <c r="A258" s="6"/>
      <c r="B258" s="81"/>
      <c r="C258" s="81"/>
      <c r="D258" s="81"/>
      <c r="E258" s="81"/>
      <c r="F258" s="81"/>
      <c r="G258" s="82"/>
      <c r="H258" s="82"/>
      <c r="I258" s="82"/>
      <c r="J258" s="84"/>
    </row>
    <row r="259" spans="1:10" x14ac:dyDescent="0.25">
      <c r="A259" s="6"/>
      <c r="B259" s="81"/>
      <c r="C259" s="81"/>
      <c r="D259" s="81"/>
      <c r="E259" s="81"/>
      <c r="F259" s="81"/>
      <c r="G259" s="82"/>
      <c r="H259" s="82"/>
      <c r="I259" s="82"/>
      <c r="J259" s="84"/>
    </row>
    <row r="260" spans="1:10" x14ac:dyDescent="0.25">
      <c r="A260" s="6"/>
      <c r="B260" s="81"/>
      <c r="C260" s="81"/>
      <c r="D260" s="81"/>
      <c r="E260" s="81"/>
      <c r="F260" s="81"/>
      <c r="G260" s="82"/>
      <c r="H260" s="82"/>
      <c r="I260" s="82"/>
      <c r="J260" s="84"/>
    </row>
    <row r="261" spans="1:10" x14ac:dyDescent="0.25">
      <c r="A261" s="6"/>
      <c r="B261" s="81"/>
      <c r="C261" s="81"/>
      <c r="D261" s="81"/>
      <c r="E261" s="81"/>
      <c r="F261" s="81"/>
      <c r="G261" s="82"/>
      <c r="H261" s="82"/>
      <c r="I261" s="82"/>
      <c r="J261" s="84"/>
    </row>
    <row r="262" spans="1:10" x14ac:dyDescent="0.25">
      <c r="A262" s="6"/>
      <c r="B262" s="81"/>
      <c r="C262" s="81"/>
      <c r="D262" s="81"/>
      <c r="E262" s="81"/>
      <c r="F262" s="81"/>
      <c r="G262" s="82"/>
      <c r="H262" s="82"/>
      <c r="I262" s="82"/>
      <c r="J262" s="84"/>
    </row>
    <row r="263" spans="1:10" x14ac:dyDescent="0.25">
      <c r="A263" s="6"/>
      <c r="B263" s="81"/>
      <c r="C263" s="81"/>
      <c r="D263" s="81"/>
      <c r="E263" s="81"/>
      <c r="F263" s="81"/>
      <c r="G263" s="82"/>
      <c r="H263" s="82"/>
      <c r="I263" s="82"/>
      <c r="J263" s="84"/>
    </row>
    <row r="264" spans="1:10" x14ac:dyDescent="0.25">
      <c r="A264" s="6"/>
      <c r="B264" s="81"/>
      <c r="C264" s="81"/>
      <c r="D264" s="81"/>
      <c r="E264" s="81"/>
      <c r="F264" s="81"/>
      <c r="G264" s="82"/>
      <c r="H264" s="82"/>
      <c r="I264" s="82"/>
      <c r="J264" s="84"/>
    </row>
    <row r="265" spans="1:10" x14ac:dyDescent="0.25">
      <c r="A265" s="6"/>
      <c r="B265" s="81"/>
      <c r="C265" s="81"/>
      <c r="D265" s="81"/>
      <c r="E265" s="81"/>
      <c r="F265" s="81"/>
      <c r="G265" s="82"/>
      <c r="H265" s="82"/>
      <c r="I265" s="82"/>
      <c r="J265" s="84"/>
    </row>
    <row r="266" spans="1:10" x14ac:dyDescent="0.25">
      <c r="A266" s="6"/>
      <c r="B266" s="81"/>
      <c r="C266" s="81"/>
      <c r="D266" s="81"/>
      <c r="E266" s="81"/>
      <c r="F266" s="81"/>
      <c r="G266" s="82"/>
      <c r="H266" s="82"/>
      <c r="I266" s="82"/>
      <c r="J266" s="84"/>
    </row>
    <row r="267" spans="1:10" x14ac:dyDescent="0.25">
      <c r="A267" s="6"/>
      <c r="B267" s="81"/>
      <c r="C267" s="81"/>
      <c r="D267" s="81"/>
      <c r="E267" s="81"/>
      <c r="F267" s="81"/>
      <c r="G267" s="82"/>
      <c r="H267" s="82"/>
      <c r="I267" s="82"/>
      <c r="J267" s="84"/>
    </row>
    <row r="268" spans="1:10" x14ac:dyDescent="0.25">
      <c r="A268" s="6"/>
      <c r="B268" s="81"/>
      <c r="C268" s="81"/>
      <c r="D268" s="81"/>
      <c r="E268" s="81"/>
      <c r="F268" s="81"/>
      <c r="G268" s="82"/>
      <c r="H268" s="82"/>
      <c r="I268" s="82"/>
      <c r="J268" s="84"/>
    </row>
    <row r="269" spans="1:10" x14ac:dyDescent="0.25">
      <c r="A269" s="6"/>
      <c r="B269" s="81"/>
      <c r="C269" s="81"/>
      <c r="D269" s="81"/>
      <c r="E269" s="81"/>
      <c r="F269" s="81"/>
      <c r="G269" s="82"/>
      <c r="H269" s="82"/>
      <c r="I269" s="82"/>
      <c r="J269" s="84"/>
    </row>
    <row r="270" spans="1:10" x14ac:dyDescent="0.25">
      <c r="A270" s="6"/>
      <c r="B270" s="81"/>
      <c r="C270" s="81"/>
      <c r="D270" s="81"/>
      <c r="E270" s="81"/>
      <c r="F270" s="81"/>
      <c r="G270" s="82"/>
      <c r="H270" s="82"/>
      <c r="I270" s="82"/>
      <c r="J270" s="84"/>
    </row>
    <row r="271" spans="1:10" x14ac:dyDescent="0.25">
      <c r="A271" s="6"/>
      <c r="B271" s="81"/>
      <c r="C271" s="81"/>
      <c r="D271" s="81"/>
      <c r="E271" s="81"/>
      <c r="F271" s="81"/>
      <c r="G271" s="82"/>
      <c r="H271" s="82"/>
      <c r="I271" s="82"/>
      <c r="J271" s="84"/>
    </row>
    <row r="272" spans="1:10" x14ac:dyDescent="0.25">
      <c r="A272" s="6"/>
      <c r="B272" s="81"/>
      <c r="C272" s="81"/>
      <c r="D272" s="81"/>
      <c r="E272" s="81"/>
      <c r="F272" s="81"/>
      <c r="G272" s="82"/>
      <c r="H272" s="82"/>
      <c r="I272" s="82"/>
      <c r="J272" s="84"/>
    </row>
    <row r="273" spans="1:10" x14ac:dyDescent="0.25">
      <c r="A273" s="6"/>
      <c r="B273" s="81"/>
      <c r="C273" s="81"/>
      <c r="D273" s="81"/>
      <c r="E273" s="81"/>
      <c r="F273" s="81"/>
      <c r="G273" s="82"/>
      <c r="H273" s="82"/>
      <c r="I273" s="82"/>
      <c r="J273" s="84"/>
    </row>
    <row r="274" spans="1:10" x14ac:dyDescent="0.25">
      <c r="A274" s="6"/>
      <c r="B274" s="81"/>
      <c r="C274" s="81"/>
      <c r="D274" s="81"/>
      <c r="E274" s="81"/>
      <c r="F274" s="81"/>
      <c r="G274" s="82"/>
      <c r="H274" s="82"/>
      <c r="I274" s="82"/>
      <c r="J274" s="84"/>
    </row>
    <row r="275" spans="1:10" x14ac:dyDescent="0.25">
      <c r="A275" s="6"/>
      <c r="B275" s="81"/>
      <c r="C275" s="81"/>
      <c r="D275" s="81"/>
      <c r="E275" s="81"/>
      <c r="F275" s="81"/>
      <c r="G275" s="82"/>
      <c r="H275" s="82"/>
      <c r="I275" s="82"/>
      <c r="J275" s="84"/>
    </row>
    <row r="276" spans="1:10" x14ac:dyDescent="0.25">
      <c r="A276" s="6"/>
      <c r="B276" s="81"/>
      <c r="C276" s="81"/>
      <c r="D276" s="81"/>
      <c r="E276" s="81"/>
      <c r="F276" s="81"/>
      <c r="G276" s="82"/>
      <c r="H276" s="82"/>
      <c r="I276" s="82"/>
      <c r="J276" s="84"/>
    </row>
    <row r="277" spans="1:10" x14ac:dyDescent="0.25">
      <c r="A277" s="6"/>
      <c r="B277" s="81"/>
      <c r="C277" s="81"/>
      <c r="D277" s="81"/>
      <c r="E277" s="81"/>
      <c r="F277" s="81"/>
      <c r="G277" s="82"/>
      <c r="H277" s="82"/>
      <c r="I277" s="82"/>
      <c r="J277" s="84"/>
    </row>
    <row r="278" spans="1:10" x14ac:dyDescent="0.25">
      <c r="A278" s="6"/>
      <c r="B278" s="81"/>
      <c r="C278" s="81"/>
      <c r="D278" s="81"/>
      <c r="E278" s="81"/>
      <c r="F278" s="81"/>
      <c r="G278" s="82"/>
      <c r="H278" s="82"/>
      <c r="I278" s="82"/>
      <c r="J278" s="84"/>
    </row>
    <row r="279" spans="1:10" x14ac:dyDescent="0.25">
      <c r="A279" s="6"/>
      <c r="B279" s="81"/>
      <c r="C279" s="81"/>
      <c r="D279" s="81"/>
      <c r="E279" s="81"/>
      <c r="F279" s="81"/>
      <c r="G279" s="82"/>
      <c r="H279" s="82"/>
      <c r="I279" s="82"/>
      <c r="J279" s="84"/>
    </row>
    <row r="280" spans="1:10" x14ac:dyDescent="0.25">
      <c r="A280" s="6"/>
      <c r="B280" s="81"/>
      <c r="C280" s="81"/>
      <c r="D280" s="81"/>
      <c r="E280" s="81"/>
      <c r="F280" s="81"/>
      <c r="G280" s="82"/>
      <c r="H280" s="82"/>
      <c r="I280" s="82"/>
      <c r="J280" s="84"/>
    </row>
    <row r="281" spans="1:10" x14ac:dyDescent="0.25">
      <c r="A281" s="6"/>
      <c r="B281" s="81"/>
      <c r="C281" s="81"/>
      <c r="D281" s="81"/>
      <c r="E281" s="81"/>
      <c r="F281" s="81"/>
      <c r="G281" s="82"/>
      <c r="H281" s="82"/>
      <c r="I281" s="82"/>
      <c r="J281" s="84"/>
    </row>
    <row r="282" spans="1:10" x14ac:dyDescent="0.25">
      <c r="A282" s="6"/>
      <c r="B282" s="81"/>
      <c r="C282" s="81"/>
      <c r="D282" s="81"/>
      <c r="E282" s="81"/>
      <c r="F282" s="81"/>
      <c r="G282" s="82"/>
      <c r="H282" s="82"/>
      <c r="I282" s="82"/>
      <c r="J282" s="84"/>
    </row>
    <row r="283" spans="1:10" x14ac:dyDescent="0.25">
      <c r="A283" s="6"/>
      <c r="B283" s="81"/>
      <c r="C283" s="81"/>
      <c r="D283" s="81"/>
      <c r="E283" s="81"/>
      <c r="F283" s="81"/>
      <c r="G283" s="82"/>
      <c r="H283" s="82"/>
      <c r="I283" s="82"/>
      <c r="J283" s="84"/>
    </row>
    <row r="284" spans="1:10" x14ac:dyDescent="0.25">
      <c r="A284" s="6"/>
      <c r="B284" s="81"/>
      <c r="C284" s="81"/>
      <c r="D284" s="81"/>
      <c r="E284" s="81"/>
      <c r="F284" s="81"/>
      <c r="G284" s="82"/>
      <c r="H284" s="82"/>
      <c r="I284" s="82"/>
      <c r="J284" s="84"/>
    </row>
    <row r="285" spans="1:10" x14ac:dyDescent="0.25">
      <c r="A285" s="6"/>
      <c r="B285" s="81"/>
      <c r="C285" s="81"/>
      <c r="D285" s="81"/>
      <c r="E285" s="81"/>
      <c r="F285" s="81"/>
      <c r="G285" s="82"/>
      <c r="H285" s="82"/>
      <c r="I285" s="82"/>
      <c r="J285" s="84"/>
    </row>
    <row r="286" spans="1:10" x14ac:dyDescent="0.25">
      <c r="A286" s="6"/>
      <c r="B286" s="81"/>
      <c r="C286" s="81"/>
      <c r="D286" s="81"/>
      <c r="E286" s="81"/>
      <c r="F286" s="81"/>
      <c r="G286" s="82"/>
      <c r="H286" s="82"/>
      <c r="I286" s="82"/>
      <c r="J286" s="84"/>
    </row>
    <row r="287" spans="1:10" x14ac:dyDescent="0.25">
      <c r="A287" s="6"/>
      <c r="B287" s="81"/>
      <c r="C287" s="81"/>
      <c r="D287" s="81"/>
      <c r="E287" s="81"/>
      <c r="F287" s="81"/>
      <c r="G287" s="82"/>
      <c r="H287" s="82"/>
      <c r="I287" s="82"/>
      <c r="J287" s="84"/>
    </row>
    <row r="288" spans="1:10" x14ac:dyDescent="0.25">
      <c r="A288" s="6"/>
      <c r="B288" s="81"/>
      <c r="C288" s="81"/>
      <c r="D288" s="81"/>
      <c r="E288" s="81"/>
      <c r="F288" s="81"/>
      <c r="G288" s="82"/>
      <c r="H288" s="82"/>
      <c r="I288" s="82"/>
      <c r="J288" s="84"/>
    </row>
    <row r="289" spans="1:10" x14ac:dyDescent="0.25">
      <c r="A289" s="6"/>
      <c r="B289" s="81"/>
      <c r="C289" s="81"/>
      <c r="D289" s="81"/>
      <c r="E289" s="81"/>
      <c r="F289" s="81"/>
      <c r="G289" s="82"/>
      <c r="H289" s="82"/>
      <c r="I289" s="82"/>
      <c r="J289" s="84"/>
    </row>
    <row r="290" spans="1:10" x14ac:dyDescent="0.25">
      <c r="A290" s="6"/>
      <c r="B290" s="81"/>
      <c r="C290" s="81"/>
      <c r="D290" s="81"/>
      <c r="E290" s="81"/>
      <c r="F290" s="81"/>
      <c r="G290" s="82"/>
      <c r="H290" s="82"/>
      <c r="I290" s="82"/>
      <c r="J290" s="84"/>
    </row>
    <row r="291" spans="1:10" x14ac:dyDescent="0.25">
      <c r="A291" s="6"/>
      <c r="B291" s="81"/>
      <c r="C291" s="81"/>
      <c r="D291" s="81"/>
      <c r="E291" s="81"/>
      <c r="F291" s="81"/>
      <c r="G291" s="82"/>
      <c r="H291" s="82"/>
      <c r="I291" s="82"/>
      <c r="J291" s="84"/>
    </row>
    <row r="292" spans="1:10" x14ac:dyDescent="0.25">
      <c r="A292" s="6"/>
      <c r="B292" s="81"/>
      <c r="C292" s="81"/>
      <c r="D292" s="81"/>
      <c r="E292" s="81"/>
      <c r="F292" s="81"/>
      <c r="G292" s="82"/>
      <c r="H292" s="82"/>
      <c r="I292" s="82"/>
      <c r="J292" s="84"/>
    </row>
    <row r="293" spans="1:10" x14ac:dyDescent="0.25">
      <c r="A293" s="6"/>
      <c r="B293" s="81"/>
      <c r="C293" s="81"/>
      <c r="D293" s="81"/>
      <c r="E293" s="81"/>
      <c r="F293" s="81"/>
      <c r="G293" s="82"/>
      <c r="H293" s="82"/>
      <c r="I293" s="82"/>
      <c r="J293" s="84"/>
    </row>
    <row r="294" spans="1:10" x14ac:dyDescent="0.25">
      <c r="A294" s="6"/>
      <c r="B294" s="81"/>
      <c r="C294" s="81"/>
      <c r="D294" s="81"/>
      <c r="E294" s="81"/>
      <c r="F294" s="81"/>
      <c r="G294" s="82"/>
      <c r="H294" s="82"/>
      <c r="I294" s="82"/>
      <c r="J294" s="84"/>
    </row>
    <row r="295" spans="1:10" x14ac:dyDescent="0.25">
      <c r="A295" s="6"/>
      <c r="B295" s="81"/>
      <c r="C295" s="81"/>
      <c r="D295" s="81"/>
      <c r="E295" s="81"/>
      <c r="F295" s="81"/>
      <c r="G295" s="82"/>
      <c r="H295" s="82"/>
      <c r="I295" s="82"/>
      <c r="J295" s="84"/>
    </row>
    <row r="296" spans="1:10" x14ac:dyDescent="0.25">
      <c r="A296" s="6"/>
      <c r="B296" s="81"/>
      <c r="C296" s="81"/>
      <c r="D296" s="81"/>
      <c r="E296" s="81"/>
      <c r="F296" s="81"/>
      <c r="G296" s="82"/>
      <c r="H296" s="82"/>
      <c r="I296" s="82"/>
      <c r="J296" s="84"/>
    </row>
    <row r="297" spans="1:10" x14ac:dyDescent="0.25">
      <c r="A297" s="6"/>
      <c r="B297" s="81"/>
      <c r="C297" s="81"/>
      <c r="D297" s="81"/>
      <c r="E297" s="81"/>
      <c r="F297" s="81"/>
      <c r="G297" s="82"/>
      <c r="H297" s="82"/>
      <c r="I297" s="82"/>
      <c r="J297" s="84"/>
    </row>
    <row r="298" spans="1:10" x14ac:dyDescent="0.25">
      <c r="A298" s="6"/>
      <c r="B298" s="81"/>
      <c r="C298" s="81"/>
      <c r="D298" s="81"/>
      <c r="E298" s="81"/>
      <c r="F298" s="81"/>
      <c r="G298" s="82"/>
      <c r="H298" s="82"/>
      <c r="I298" s="82"/>
      <c r="J298" s="84"/>
    </row>
    <row r="299" spans="1:10" x14ac:dyDescent="0.25">
      <c r="A299" s="6"/>
      <c r="B299" s="81"/>
      <c r="C299" s="81"/>
      <c r="D299" s="81"/>
      <c r="E299" s="81"/>
      <c r="F299" s="81"/>
      <c r="G299" s="82"/>
      <c r="H299" s="82"/>
      <c r="I299" s="82"/>
      <c r="J299" s="84"/>
    </row>
    <row r="300" spans="1:10" x14ac:dyDescent="0.25">
      <c r="A300" s="6"/>
      <c r="B300" s="81"/>
      <c r="C300" s="81"/>
      <c r="D300" s="81"/>
      <c r="E300" s="81"/>
      <c r="F300" s="81"/>
      <c r="G300" s="82"/>
      <c r="H300" s="82"/>
      <c r="I300" s="82"/>
      <c r="J300" s="84"/>
    </row>
    <row r="301" spans="1:10" x14ac:dyDescent="0.25">
      <c r="A301" s="6"/>
      <c r="B301" s="81"/>
      <c r="C301" s="81"/>
      <c r="D301" s="81"/>
      <c r="E301" s="81"/>
      <c r="F301" s="81"/>
      <c r="G301" s="82"/>
      <c r="H301" s="82"/>
      <c r="I301" s="82"/>
      <c r="J301" s="84"/>
    </row>
    <row r="302" spans="1:10" x14ac:dyDescent="0.25">
      <c r="A302" s="6"/>
      <c r="B302" s="81"/>
      <c r="C302" s="81"/>
      <c r="D302" s="81"/>
      <c r="E302" s="81"/>
      <c r="F302" s="81"/>
      <c r="G302" s="82"/>
      <c r="H302" s="82"/>
      <c r="I302" s="82"/>
      <c r="J302" s="84"/>
    </row>
    <row r="303" spans="1:10" x14ac:dyDescent="0.25">
      <c r="A303" s="6"/>
      <c r="B303" s="81"/>
      <c r="C303" s="81"/>
      <c r="D303" s="81"/>
      <c r="E303" s="81"/>
      <c r="F303" s="81"/>
      <c r="G303" s="82"/>
      <c r="H303" s="82"/>
      <c r="I303" s="82"/>
      <c r="J303" s="84"/>
    </row>
    <row r="304" spans="1:10" x14ac:dyDescent="0.25">
      <c r="A304" s="6"/>
      <c r="B304" s="81"/>
      <c r="C304" s="81"/>
      <c r="D304" s="81"/>
      <c r="E304" s="81"/>
      <c r="F304" s="81"/>
      <c r="G304" s="82"/>
      <c r="H304" s="82"/>
      <c r="I304" s="82"/>
      <c r="J304" s="84"/>
    </row>
    <row r="305" spans="1:10" x14ac:dyDescent="0.25">
      <c r="A305" s="6"/>
      <c r="B305" s="81"/>
      <c r="C305" s="81"/>
      <c r="D305" s="81"/>
      <c r="E305" s="81"/>
      <c r="F305" s="81"/>
      <c r="G305" s="82"/>
      <c r="H305" s="82"/>
      <c r="I305" s="82"/>
      <c r="J305" s="84"/>
    </row>
    <row r="306" spans="1:10" x14ac:dyDescent="0.25">
      <c r="A306" s="6"/>
      <c r="B306" s="81"/>
      <c r="C306" s="81"/>
      <c r="D306" s="81"/>
      <c r="E306" s="81"/>
      <c r="F306" s="81"/>
      <c r="G306" s="82"/>
      <c r="H306" s="82"/>
      <c r="I306" s="82"/>
      <c r="J306" s="84"/>
    </row>
    <row r="307" spans="1:10" x14ac:dyDescent="0.25">
      <c r="A307" s="6"/>
      <c r="B307" s="81"/>
      <c r="C307" s="81"/>
      <c r="D307" s="81"/>
      <c r="E307" s="81"/>
      <c r="F307" s="81"/>
      <c r="G307" s="82"/>
      <c r="H307" s="82"/>
      <c r="I307" s="82"/>
      <c r="J307" s="84"/>
    </row>
    <row r="308" spans="1:10" x14ac:dyDescent="0.25">
      <c r="A308" s="6"/>
      <c r="B308" s="81"/>
      <c r="C308" s="81"/>
      <c r="D308" s="81"/>
      <c r="E308" s="81"/>
      <c r="F308" s="81"/>
      <c r="G308" s="82"/>
      <c r="H308" s="82"/>
      <c r="I308" s="82"/>
      <c r="J308" s="84"/>
    </row>
    <row r="309" spans="1:10" x14ac:dyDescent="0.25">
      <c r="A309" s="6"/>
      <c r="B309" s="81"/>
      <c r="C309" s="81"/>
      <c r="D309" s="81"/>
      <c r="E309" s="81"/>
      <c r="F309" s="81"/>
      <c r="G309" s="82"/>
      <c r="H309" s="82"/>
      <c r="I309" s="82"/>
      <c r="J309" s="84"/>
    </row>
    <row r="310" spans="1:10" x14ac:dyDescent="0.25">
      <c r="A310" s="6"/>
      <c r="B310" s="81"/>
      <c r="C310" s="81"/>
      <c r="D310" s="81"/>
      <c r="E310" s="81"/>
      <c r="F310" s="81"/>
      <c r="G310" s="82"/>
      <c r="H310" s="82"/>
      <c r="I310" s="82"/>
      <c r="J310" s="84"/>
    </row>
    <row r="311" spans="1:10" x14ac:dyDescent="0.25">
      <c r="A311" s="6"/>
      <c r="B311" s="81"/>
      <c r="C311" s="81"/>
      <c r="D311" s="81"/>
      <c r="E311" s="81"/>
      <c r="F311" s="81"/>
      <c r="G311" s="82"/>
      <c r="H311" s="82"/>
      <c r="I311" s="82"/>
      <c r="J311" s="84"/>
    </row>
    <row r="312" spans="1:10" x14ac:dyDescent="0.25">
      <c r="A312" s="6"/>
      <c r="B312" s="81"/>
      <c r="C312" s="81"/>
      <c r="D312" s="81"/>
      <c r="E312" s="81"/>
      <c r="F312" s="81"/>
      <c r="G312" s="82"/>
      <c r="H312" s="82"/>
      <c r="I312" s="82"/>
      <c r="J312" s="84"/>
    </row>
    <row r="313" spans="1:10" x14ac:dyDescent="0.25">
      <c r="A313" s="6"/>
      <c r="B313" s="81"/>
      <c r="C313" s="81"/>
      <c r="D313" s="81"/>
      <c r="E313" s="81"/>
      <c r="F313" s="81"/>
      <c r="G313" s="82"/>
      <c r="H313" s="82"/>
      <c r="I313" s="82"/>
      <c r="J313" s="84"/>
    </row>
    <row r="314" spans="1:10" x14ac:dyDescent="0.25">
      <c r="A314" s="6"/>
      <c r="B314" s="81"/>
      <c r="C314" s="81"/>
      <c r="D314" s="81"/>
      <c r="E314" s="81"/>
      <c r="F314" s="81"/>
      <c r="G314" s="82"/>
      <c r="H314" s="82"/>
      <c r="I314" s="82"/>
      <c r="J314" s="84"/>
    </row>
    <row r="315" spans="1:10" x14ac:dyDescent="0.25">
      <c r="A315" s="6"/>
      <c r="B315" s="81"/>
      <c r="C315" s="81"/>
      <c r="D315" s="81"/>
      <c r="E315" s="81"/>
      <c r="F315" s="81"/>
      <c r="G315" s="82"/>
      <c r="H315" s="82"/>
      <c r="I315" s="82"/>
      <c r="J315" s="84"/>
    </row>
    <row r="316" spans="1:10" x14ac:dyDescent="0.25">
      <c r="A316" s="6"/>
      <c r="B316" s="81"/>
      <c r="C316" s="81"/>
      <c r="D316" s="81"/>
      <c r="E316" s="81"/>
      <c r="F316" s="81"/>
      <c r="G316" s="82"/>
      <c r="H316" s="82"/>
      <c r="I316" s="82"/>
      <c r="J316" s="84"/>
    </row>
    <row r="317" spans="1:10" x14ac:dyDescent="0.25">
      <c r="A317" s="6"/>
      <c r="B317" s="81"/>
      <c r="C317" s="81"/>
      <c r="D317" s="81"/>
      <c r="E317" s="81"/>
      <c r="F317" s="81"/>
      <c r="G317" s="82"/>
      <c r="H317" s="82"/>
      <c r="I317" s="82"/>
      <c r="J317" s="84"/>
    </row>
    <row r="318" spans="1:10" x14ac:dyDescent="0.25">
      <c r="A318" s="6"/>
      <c r="B318" s="81"/>
      <c r="C318" s="81"/>
      <c r="D318" s="81"/>
      <c r="E318" s="81"/>
      <c r="F318" s="81"/>
      <c r="G318" s="82"/>
      <c r="H318" s="82"/>
      <c r="I318" s="82"/>
      <c r="J318" s="84"/>
    </row>
    <row r="319" spans="1:10" x14ac:dyDescent="0.25">
      <c r="A319" s="6"/>
      <c r="B319" s="81"/>
      <c r="C319" s="81"/>
      <c r="D319" s="81"/>
      <c r="E319" s="81"/>
      <c r="F319" s="81"/>
      <c r="G319" s="82"/>
      <c r="H319" s="82"/>
      <c r="I319" s="82"/>
      <c r="J319" s="84"/>
    </row>
    <row r="320" spans="1:10" x14ac:dyDescent="0.25">
      <c r="A320" s="6"/>
      <c r="B320" s="81"/>
      <c r="C320" s="81"/>
      <c r="D320" s="81"/>
      <c r="E320" s="81"/>
      <c r="F320" s="81"/>
      <c r="G320" s="82"/>
      <c r="H320" s="82"/>
      <c r="I320" s="82"/>
      <c r="J320" s="84"/>
    </row>
    <row r="321" spans="1:10" x14ac:dyDescent="0.25">
      <c r="A321" s="6"/>
      <c r="B321" s="81"/>
      <c r="C321" s="81"/>
      <c r="D321" s="81"/>
      <c r="E321" s="81"/>
      <c r="F321" s="81"/>
      <c r="G321" s="82"/>
      <c r="H321" s="82"/>
      <c r="I321" s="82"/>
      <c r="J321" s="84"/>
    </row>
    <row r="322" spans="1:10" x14ac:dyDescent="0.25">
      <c r="A322" s="6"/>
      <c r="B322" s="81"/>
      <c r="C322" s="81"/>
      <c r="D322" s="81"/>
      <c r="E322" s="81"/>
      <c r="F322" s="81"/>
      <c r="G322" s="82"/>
      <c r="H322" s="82"/>
      <c r="I322" s="82"/>
      <c r="J322" s="84"/>
    </row>
    <row r="323" spans="1:10" x14ac:dyDescent="0.25">
      <c r="A323" s="6"/>
      <c r="B323" s="81"/>
      <c r="C323" s="81"/>
      <c r="D323" s="81"/>
      <c r="E323" s="81"/>
      <c r="F323" s="81"/>
      <c r="G323" s="82"/>
      <c r="H323" s="82"/>
      <c r="I323" s="82"/>
      <c r="J323" s="84"/>
    </row>
    <row r="324" spans="1:10" x14ac:dyDescent="0.25">
      <c r="A324" s="6"/>
      <c r="B324" s="81"/>
      <c r="C324" s="81"/>
      <c r="D324" s="81"/>
      <c r="E324" s="81"/>
      <c r="F324" s="81"/>
      <c r="G324" s="82"/>
      <c r="H324" s="82"/>
      <c r="I324" s="82"/>
      <c r="J324" s="84"/>
    </row>
    <row r="325" spans="1:10" x14ac:dyDescent="0.25">
      <c r="A325" s="6"/>
      <c r="B325" s="81"/>
      <c r="C325" s="81"/>
      <c r="D325" s="81"/>
      <c r="E325" s="81"/>
      <c r="F325" s="81"/>
      <c r="G325" s="82"/>
      <c r="H325" s="82"/>
      <c r="I325" s="82"/>
      <c r="J325" s="84"/>
    </row>
    <row r="326" spans="1:10" x14ac:dyDescent="0.25">
      <c r="A326" s="6"/>
      <c r="B326" s="81"/>
      <c r="C326" s="81"/>
      <c r="D326" s="81"/>
      <c r="E326" s="81"/>
      <c r="F326" s="81"/>
      <c r="G326" s="82"/>
      <c r="H326" s="82"/>
      <c r="I326" s="82"/>
      <c r="J326" s="84"/>
    </row>
    <row r="327" spans="1:10" x14ac:dyDescent="0.25">
      <c r="A327" s="6"/>
      <c r="B327" s="81"/>
      <c r="C327" s="81"/>
      <c r="D327" s="81"/>
      <c r="E327" s="81"/>
      <c r="F327" s="81"/>
      <c r="G327" s="82"/>
      <c r="H327" s="82"/>
      <c r="I327" s="82"/>
      <c r="J327" s="84"/>
    </row>
    <row r="328" spans="1:10" x14ac:dyDescent="0.25">
      <c r="A328" s="6"/>
      <c r="B328" s="81"/>
      <c r="C328" s="81"/>
      <c r="D328" s="81"/>
      <c r="E328" s="81"/>
      <c r="F328" s="81"/>
      <c r="G328" s="82"/>
      <c r="H328" s="82"/>
      <c r="I328" s="82"/>
      <c r="J328" s="84"/>
    </row>
    <row r="329" spans="1:10" x14ac:dyDescent="0.25">
      <c r="A329" s="6"/>
      <c r="B329" s="81"/>
      <c r="C329" s="81"/>
      <c r="D329" s="81"/>
      <c r="E329" s="81"/>
      <c r="F329" s="81"/>
      <c r="G329" s="82"/>
      <c r="H329" s="82"/>
      <c r="I329" s="82"/>
      <c r="J329" s="84"/>
    </row>
    <row r="330" spans="1:10" x14ac:dyDescent="0.25">
      <c r="A330" s="6"/>
      <c r="B330" s="81"/>
      <c r="C330" s="81"/>
      <c r="D330" s="81"/>
      <c r="E330" s="81"/>
      <c r="F330" s="81"/>
      <c r="G330" s="82"/>
      <c r="H330" s="82"/>
      <c r="I330" s="82"/>
      <c r="J330" s="84"/>
    </row>
    <row r="331" spans="1:10" x14ac:dyDescent="0.25">
      <c r="A331" s="6"/>
      <c r="B331" s="81"/>
      <c r="C331" s="81"/>
      <c r="D331" s="81"/>
      <c r="E331" s="81"/>
      <c r="F331" s="81"/>
      <c r="G331" s="82"/>
      <c r="H331" s="82"/>
      <c r="I331" s="82"/>
      <c r="J331" s="84"/>
    </row>
    <row r="332" spans="1:10" x14ac:dyDescent="0.25">
      <c r="A332" s="6"/>
      <c r="B332" s="81"/>
      <c r="C332" s="81"/>
      <c r="D332" s="81"/>
      <c r="E332" s="81"/>
      <c r="F332" s="81"/>
      <c r="G332" s="82"/>
      <c r="H332" s="82"/>
      <c r="I332" s="82"/>
      <c r="J332" s="84"/>
    </row>
    <row r="333" spans="1:10" x14ac:dyDescent="0.25">
      <c r="A333" s="6"/>
      <c r="B333" s="81"/>
      <c r="C333" s="81"/>
      <c r="D333" s="81"/>
      <c r="E333" s="81"/>
      <c r="F333" s="81"/>
      <c r="G333" s="82"/>
      <c r="H333" s="82"/>
      <c r="I333" s="82"/>
      <c r="J333" s="84"/>
    </row>
    <row r="334" spans="1:10" x14ac:dyDescent="0.25">
      <c r="A334" s="6"/>
      <c r="B334" s="81"/>
      <c r="C334" s="81"/>
      <c r="D334" s="81"/>
      <c r="E334" s="81"/>
      <c r="F334" s="81"/>
      <c r="G334" s="82"/>
      <c r="H334" s="82"/>
      <c r="I334" s="82"/>
      <c r="J334" s="84"/>
    </row>
    <row r="335" spans="1:10" x14ac:dyDescent="0.25">
      <c r="A335" s="6"/>
      <c r="B335" s="81"/>
      <c r="C335" s="81"/>
      <c r="D335" s="81"/>
      <c r="E335" s="81"/>
      <c r="F335" s="81"/>
      <c r="G335" s="82"/>
      <c r="H335" s="82"/>
      <c r="I335" s="82"/>
      <c r="J335" s="84"/>
    </row>
    <row r="336" spans="1:10" x14ac:dyDescent="0.25">
      <c r="A336" s="6"/>
      <c r="B336" s="81"/>
      <c r="C336" s="81"/>
      <c r="D336" s="81"/>
      <c r="E336" s="81"/>
      <c r="F336" s="81"/>
      <c r="G336" s="82"/>
      <c r="H336" s="82"/>
      <c r="I336" s="82"/>
      <c r="J336" s="84"/>
    </row>
    <row r="337" spans="1:10" x14ac:dyDescent="0.25">
      <c r="A337" s="6"/>
      <c r="B337" s="81"/>
      <c r="C337" s="81"/>
      <c r="D337" s="81"/>
      <c r="E337" s="81"/>
      <c r="F337" s="81"/>
      <c r="G337" s="82"/>
      <c r="H337" s="82"/>
      <c r="I337" s="82"/>
      <c r="J337" s="84"/>
    </row>
    <row r="338" spans="1:10" x14ac:dyDescent="0.25">
      <c r="A338" s="6"/>
      <c r="B338" s="81"/>
      <c r="C338" s="81"/>
      <c r="D338" s="81"/>
      <c r="E338" s="81"/>
      <c r="F338" s="81"/>
      <c r="G338" s="82"/>
      <c r="H338" s="82"/>
      <c r="I338" s="82"/>
      <c r="J338" s="84"/>
    </row>
    <row r="339" spans="1:10" x14ac:dyDescent="0.25">
      <c r="A339" s="6"/>
      <c r="B339" s="81"/>
      <c r="C339" s="81"/>
      <c r="D339" s="81"/>
      <c r="E339" s="81"/>
      <c r="F339" s="81"/>
      <c r="G339" s="82"/>
      <c r="H339" s="82"/>
      <c r="I339" s="82"/>
      <c r="J339" s="84"/>
    </row>
    <row r="340" spans="1:10" x14ac:dyDescent="0.25">
      <c r="A340" s="6"/>
      <c r="B340" s="81"/>
      <c r="C340" s="81"/>
      <c r="D340" s="81"/>
      <c r="E340" s="81"/>
      <c r="F340" s="81"/>
      <c r="G340" s="82"/>
      <c r="H340" s="82"/>
      <c r="I340" s="82"/>
      <c r="J340" s="84"/>
    </row>
    <row r="341" spans="1:10" x14ac:dyDescent="0.25">
      <c r="A341" s="6"/>
      <c r="B341" s="81"/>
      <c r="C341" s="81"/>
      <c r="D341" s="81"/>
      <c r="E341" s="81"/>
      <c r="F341" s="81"/>
      <c r="G341" s="82"/>
      <c r="H341" s="82"/>
      <c r="I341" s="82"/>
      <c r="J341" s="84"/>
    </row>
    <row r="342" spans="1:10" x14ac:dyDescent="0.25">
      <c r="A342" s="6"/>
      <c r="B342" s="81"/>
      <c r="C342" s="81"/>
      <c r="D342" s="81"/>
      <c r="E342" s="81"/>
      <c r="F342" s="81"/>
      <c r="G342" s="82"/>
      <c r="H342" s="82"/>
      <c r="I342" s="82"/>
      <c r="J342" s="84"/>
    </row>
    <row r="343" spans="1:10" x14ac:dyDescent="0.25">
      <c r="A343" s="6"/>
      <c r="B343" s="81"/>
      <c r="C343" s="81"/>
      <c r="D343" s="81"/>
      <c r="E343" s="81"/>
      <c r="F343" s="81"/>
      <c r="G343" s="82"/>
      <c r="H343" s="82"/>
      <c r="I343" s="82"/>
      <c r="J343" s="84"/>
    </row>
    <row r="344" spans="1:10" x14ac:dyDescent="0.25">
      <c r="A344" s="6"/>
      <c r="B344" s="81"/>
      <c r="C344" s="81"/>
      <c r="D344" s="81"/>
      <c r="E344" s="81"/>
      <c r="F344" s="81"/>
      <c r="G344" s="82"/>
      <c r="H344" s="82"/>
      <c r="I344" s="82"/>
      <c r="J344" s="84"/>
    </row>
    <row r="345" spans="1:10" x14ac:dyDescent="0.25">
      <c r="A345" s="6"/>
      <c r="B345" s="81"/>
      <c r="C345" s="81"/>
      <c r="D345" s="81"/>
      <c r="E345" s="81"/>
      <c r="F345" s="81"/>
      <c r="G345" s="82"/>
      <c r="H345" s="82"/>
      <c r="I345" s="82"/>
      <c r="J345" s="84"/>
    </row>
    <row r="346" spans="1:10" x14ac:dyDescent="0.25">
      <c r="A346" s="6"/>
      <c r="B346" s="81"/>
      <c r="C346" s="81"/>
      <c r="D346" s="81"/>
      <c r="E346" s="81"/>
      <c r="F346" s="81"/>
      <c r="G346" s="82"/>
      <c r="H346" s="82"/>
      <c r="I346" s="82"/>
      <c r="J346" s="84"/>
    </row>
    <row r="347" spans="1:10" x14ac:dyDescent="0.25">
      <c r="A347" s="6"/>
      <c r="B347" s="81"/>
      <c r="C347" s="81"/>
      <c r="D347" s="81"/>
      <c r="E347" s="81"/>
      <c r="F347" s="81"/>
      <c r="G347" s="82"/>
      <c r="H347" s="82"/>
      <c r="I347" s="82"/>
      <c r="J347" s="84"/>
    </row>
    <row r="348" spans="1:10" x14ac:dyDescent="0.25">
      <c r="A348" s="6"/>
      <c r="B348" s="81"/>
      <c r="C348" s="81"/>
      <c r="D348" s="81"/>
      <c r="E348" s="81"/>
      <c r="F348" s="81"/>
      <c r="G348" s="82"/>
      <c r="H348" s="82"/>
      <c r="I348" s="82"/>
      <c r="J348" s="84"/>
    </row>
    <row r="349" spans="1:10" x14ac:dyDescent="0.25">
      <c r="A349" s="6"/>
      <c r="B349" s="81"/>
      <c r="C349" s="81"/>
      <c r="D349" s="81"/>
      <c r="E349" s="81"/>
      <c r="F349" s="81"/>
      <c r="G349" s="82"/>
      <c r="H349" s="82"/>
      <c r="I349" s="82"/>
      <c r="J349" s="84"/>
    </row>
    <row r="350" spans="1:10" x14ac:dyDescent="0.25">
      <c r="A350" s="6"/>
      <c r="B350" s="81"/>
      <c r="C350" s="81"/>
      <c r="D350" s="81"/>
      <c r="E350" s="81"/>
      <c r="F350" s="81"/>
      <c r="G350" s="82"/>
      <c r="H350" s="82"/>
      <c r="I350" s="82"/>
      <c r="J350" s="84"/>
    </row>
    <row r="351" spans="1:10" x14ac:dyDescent="0.25">
      <c r="A351" s="6"/>
      <c r="B351" s="81"/>
      <c r="C351" s="81"/>
      <c r="D351" s="81"/>
      <c r="E351" s="81"/>
      <c r="F351" s="81"/>
      <c r="G351" s="82"/>
      <c r="H351" s="82"/>
      <c r="I351" s="82"/>
      <c r="J351" s="84"/>
    </row>
    <row r="352" spans="1:10" x14ac:dyDescent="0.25">
      <c r="A352" s="6"/>
      <c r="B352" s="81"/>
      <c r="C352" s="81"/>
      <c r="D352" s="81"/>
      <c r="E352" s="81"/>
      <c r="F352" s="81"/>
      <c r="G352" s="82"/>
      <c r="H352" s="82"/>
      <c r="I352" s="82"/>
      <c r="J352" s="84"/>
    </row>
    <row r="353" spans="1:10" x14ac:dyDescent="0.25">
      <c r="A353" s="6"/>
      <c r="B353" s="81"/>
      <c r="C353" s="81"/>
      <c r="D353" s="81"/>
      <c r="E353" s="81"/>
      <c r="F353" s="81"/>
      <c r="G353" s="82"/>
      <c r="H353" s="82"/>
      <c r="I353" s="82"/>
      <c r="J353" s="84"/>
    </row>
    <row r="354" spans="1:10" x14ac:dyDescent="0.25">
      <c r="A354" s="6"/>
      <c r="B354" s="81"/>
      <c r="C354" s="81"/>
      <c r="D354" s="81"/>
      <c r="E354" s="81"/>
      <c r="F354" s="81"/>
      <c r="G354" s="82"/>
      <c r="H354" s="82"/>
      <c r="I354" s="82"/>
      <c r="J354" s="84"/>
    </row>
    <row r="355" spans="1:10" x14ac:dyDescent="0.25">
      <c r="A355" s="6"/>
      <c r="B355" s="81"/>
      <c r="C355" s="81"/>
      <c r="D355" s="81"/>
      <c r="E355" s="81"/>
      <c r="F355" s="81"/>
      <c r="G355" s="82"/>
      <c r="H355" s="82"/>
      <c r="I355" s="82"/>
      <c r="J355" s="84"/>
    </row>
    <row r="356" spans="1:10" x14ac:dyDescent="0.25">
      <c r="A356" s="6"/>
      <c r="B356" s="81"/>
      <c r="C356" s="81"/>
      <c r="D356" s="81"/>
      <c r="E356" s="81"/>
      <c r="F356" s="81"/>
      <c r="G356" s="82"/>
      <c r="H356" s="82"/>
      <c r="I356" s="82"/>
      <c r="J356" s="84"/>
    </row>
    <row r="357" spans="1:10" x14ac:dyDescent="0.25">
      <c r="A357" s="6"/>
      <c r="B357" s="81"/>
      <c r="C357" s="81"/>
      <c r="D357" s="81"/>
      <c r="E357" s="81"/>
      <c r="F357" s="81"/>
      <c r="G357" s="82"/>
      <c r="H357" s="82"/>
      <c r="I357" s="82"/>
      <c r="J357" s="84"/>
    </row>
    <row r="358" spans="1:10" x14ac:dyDescent="0.25">
      <c r="A358" s="6"/>
      <c r="B358" s="81"/>
      <c r="C358" s="81"/>
      <c r="D358" s="81"/>
      <c r="E358" s="81"/>
      <c r="F358" s="81"/>
      <c r="G358" s="82"/>
      <c r="H358" s="82"/>
      <c r="I358" s="82"/>
      <c r="J358" s="84"/>
    </row>
    <row r="359" spans="1:10" x14ac:dyDescent="0.25">
      <c r="A359" s="6"/>
      <c r="B359" s="81"/>
      <c r="C359" s="81"/>
      <c r="D359" s="81"/>
      <c r="E359" s="81"/>
      <c r="F359" s="81"/>
      <c r="G359" s="82"/>
      <c r="H359" s="82"/>
      <c r="I359" s="82"/>
      <c r="J359" s="84"/>
    </row>
    <row r="360" spans="1:10" x14ac:dyDescent="0.25">
      <c r="A360" s="6"/>
      <c r="B360" s="81"/>
      <c r="C360" s="81"/>
      <c r="D360" s="81"/>
      <c r="E360" s="81"/>
      <c r="F360" s="81"/>
      <c r="G360" s="82"/>
      <c r="H360" s="82"/>
      <c r="I360" s="82"/>
      <c r="J360" s="84"/>
    </row>
    <row r="361" spans="1:10" x14ac:dyDescent="0.25">
      <c r="A361" s="6"/>
      <c r="B361" s="81"/>
      <c r="C361" s="81"/>
      <c r="D361" s="81"/>
      <c r="E361" s="81"/>
      <c r="F361" s="81"/>
      <c r="G361" s="82"/>
      <c r="H361" s="82"/>
      <c r="I361" s="82"/>
      <c r="J361" s="84"/>
    </row>
    <row r="362" spans="1:10" x14ac:dyDescent="0.25">
      <c r="A362" s="6"/>
      <c r="B362" s="81"/>
      <c r="C362" s="81"/>
      <c r="D362" s="81"/>
      <c r="E362" s="81"/>
      <c r="F362" s="81"/>
      <c r="G362" s="82"/>
      <c r="H362" s="82"/>
      <c r="I362" s="82"/>
      <c r="J362" s="84"/>
    </row>
    <row r="363" spans="1:10" x14ac:dyDescent="0.25">
      <c r="A363" s="6"/>
      <c r="B363" s="81"/>
      <c r="C363" s="81"/>
      <c r="D363" s="81"/>
      <c r="E363" s="81"/>
      <c r="F363" s="81"/>
      <c r="G363" s="82"/>
      <c r="H363" s="82"/>
      <c r="I363" s="82"/>
      <c r="J363" s="84"/>
    </row>
    <row r="364" spans="1:10" x14ac:dyDescent="0.25">
      <c r="A364" s="6"/>
      <c r="B364" s="81"/>
      <c r="C364" s="81"/>
      <c r="D364" s="81"/>
      <c r="E364" s="81"/>
      <c r="F364" s="81"/>
      <c r="G364" s="82"/>
      <c r="H364" s="82"/>
      <c r="I364" s="82"/>
      <c r="J364" s="84"/>
    </row>
    <row r="365" spans="1:10" x14ac:dyDescent="0.25">
      <c r="A365" s="6"/>
      <c r="B365" s="81"/>
      <c r="C365" s="81"/>
      <c r="D365" s="81"/>
      <c r="E365" s="81"/>
      <c r="F365" s="81"/>
      <c r="G365" s="82"/>
      <c r="H365" s="82"/>
      <c r="I365" s="82"/>
      <c r="J365" s="84"/>
    </row>
    <row r="366" spans="1:10" x14ac:dyDescent="0.25">
      <c r="A366" s="6"/>
      <c r="B366" s="81"/>
      <c r="C366" s="81"/>
      <c r="D366" s="81"/>
      <c r="E366" s="81"/>
      <c r="F366" s="81"/>
      <c r="G366" s="82"/>
      <c r="H366" s="82"/>
      <c r="I366" s="82"/>
      <c r="J366" s="84"/>
    </row>
    <row r="367" spans="1:10" x14ac:dyDescent="0.25">
      <c r="A367" s="6"/>
      <c r="B367" s="81"/>
      <c r="C367" s="81"/>
      <c r="D367" s="81"/>
      <c r="E367" s="81"/>
      <c r="F367" s="81"/>
      <c r="G367" s="82"/>
      <c r="H367" s="82"/>
      <c r="I367" s="82"/>
      <c r="J367" s="84"/>
    </row>
    <row r="368" spans="1:10" x14ac:dyDescent="0.25">
      <c r="A368" s="6"/>
      <c r="B368" s="81"/>
      <c r="C368" s="81"/>
      <c r="D368" s="81"/>
      <c r="E368" s="81"/>
      <c r="F368" s="81"/>
      <c r="G368" s="82"/>
      <c r="H368" s="82"/>
      <c r="I368" s="82"/>
      <c r="J368" s="84"/>
    </row>
    <row r="369" spans="1:10" x14ac:dyDescent="0.25">
      <c r="A369" s="6"/>
      <c r="B369" s="81"/>
      <c r="C369" s="81"/>
      <c r="D369" s="81"/>
      <c r="E369" s="81"/>
      <c r="F369" s="81"/>
      <c r="G369" s="82"/>
      <c r="H369" s="82"/>
      <c r="I369" s="82"/>
      <c r="J369" s="84"/>
    </row>
    <row r="370" spans="1:10" x14ac:dyDescent="0.25">
      <c r="A370" s="6"/>
      <c r="B370" s="81"/>
      <c r="C370" s="81"/>
      <c r="D370" s="81"/>
      <c r="E370" s="81"/>
      <c r="F370" s="81"/>
      <c r="G370" s="82"/>
      <c r="H370" s="82"/>
      <c r="I370" s="82"/>
      <c r="J370" s="84"/>
    </row>
    <row r="371" spans="1:10" x14ac:dyDescent="0.25">
      <c r="A371" s="6"/>
      <c r="B371" s="81"/>
      <c r="C371" s="81"/>
      <c r="D371" s="81"/>
      <c r="E371" s="81"/>
      <c r="F371" s="81"/>
      <c r="G371" s="82"/>
      <c r="H371" s="82"/>
      <c r="I371" s="82"/>
      <c r="J371" s="84"/>
    </row>
    <row r="372" spans="1:10" x14ac:dyDescent="0.25">
      <c r="A372" s="6"/>
      <c r="B372" s="81"/>
      <c r="C372" s="81"/>
      <c r="D372" s="81"/>
      <c r="E372" s="81"/>
      <c r="F372" s="81"/>
      <c r="G372" s="82"/>
      <c r="H372" s="82"/>
      <c r="I372" s="82"/>
      <c r="J372" s="84"/>
    </row>
    <row r="373" spans="1:10" x14ac:dyDescent="0.25">
      <c r="A373" s="6"/>
      <c r="B373" s="81"/>
      <c r="C373" s="81"/>
      <c r="D373" s="81"/>
      <c r="E373" s="81"/>
      <c r="F373" s="81"/>
      <c r="G373" s="82"/>
      <c r="H373" s="82"/>
      <c r="I373" s="82"/>
      <c r="J373" s="84"/>
    </row>
    <row r="374" spans="1:10" x14ac:dyDescent="0.25">
      <c r="A374" s="6"/>
      <c r="B374" s="81"/>
      <c r="C374" s="81"/>
      <c r="D374" s="81"/>
      <c r="E374" s="81"/>
      <c r="F374" s="81"/>
      <c r="G374" s="82"/>
      <c r="H374" s="82"/>
      <c r="I374" s="82"/>
      <c r="J374" s="84"/>
    </row>
    <row r="375" spans="1:10" x14ac:dyDescent="0.25">
      <c r="A375" s="6"/>
      <c r="B375" s="81"/>
      <c r="C375" s="81"/>
      <c r="D375" s="81"/>
      <c r="E375" s="81"/>
      <c r="F375" s="81"/>
      <c r="G375" s="82"/>
      <c r="H375" s="82"/>
      <c r="I375" s="82"/>
      <c r="J375" s="84"/>
    </row>
    <row r="376" spans="1:10" x14ac:dyDescent="0.25">
      <c r="A376" s="6"/>
      <c r="B376" s="81"/>
      <c r="C376" s="81"/>
      <c r="D376" s="81"/>
      <c r="E376" s="81"/>
      <c r="F376" s="81"/>
      <c r="G376" s="82"/>
      <c r="H376" s="82"/>
      <c r="I376" s="82"/>
      <c r="J376" s="84"/>
    </row>
    <row r="377" spans="1:10" x14ac:dyDescent="0.25">
      <c r="A377" s="6"/>
      <c r="B377" s="81"/>
      <c r="C377" s="81"/>
      <c r="D377" s="81"/>
      <c r="E377" s="81"/>
      <c r="F377" s="81"/>
      <c r="G377" s="82"/>
      <c r="H377" s="82"/>
      <c r="I377" s="82"/>
      <c r="J377" s="84"/>
    </row>
    <row r="378" spans="1:10" x14ac:dyDescent="0.25">
      <c r="A378" s="6"/>
      <c r="B378" s="81"/>
      <c r="C378" s="81"/>
      <c r="D378" s="81"/>
      <c r="E378" s="81"/>
      <c r="F378" s="81"/>
      <c r="G378" s="82"/>
      <c r="H378" s="82"/>
      <c r="I378" s="82"/>
      <c r="J378" s="84"/>
    </row>
    <row r="379" spans="1:10" x14ac:dyDescent="0.25">
      <c r="A379" s="6"/>
      <c r="B379" s="81"/>
      <c r="C379" s="81"/>
      <c r="D379" s="81"/>
      <c r="E379" s="81"/>
      <c r="F379" s="81"/>
      <c r="G379" s="82"/>
      <c r="H379" s="82"/>
      <c r="I379" s="82"/>
      <c r="J379" s="84"/>
    </row>
    <row r="380" spans="1:10" x14ac:dyDescent="0.25">
      <c r="A380" s="6"/>
      <c r="B380" s="81"/>
      <c r="C380" s="81"/>
      <c r="D380" s="81"/>
      <c r="E380" s="81"/>
      <c r="F380" s="81"/>
      <c r="G380" s="82"/>
      <c r="H380" s="82"/>
      <c r="I380" s="82"/>
      <c r="J380" s="84"/>
    </row>
    <row r="381" spans="1:10" x14ac:dyDescent="0.25">
      <c r="A381" s="6"/>
      <c r="B381" s="81"/>
      <c r="C381" s="81"/>
      <c r="D381" s="81"/>
      <c r="E381" s="81"/>
      <c r="F381" s="81"/>
      <c r="G381" s="82"/>
      <c r="H381" s="82"/>
      <c r="I381" s="82"/>
      <c r="J381" s="84"/>
    </row>
    <row r="382" spans="1:10" x14ac:dyDescent="0.25">
      <c r="A382" s="6"/>
      <c r="B382" s="81"/>
      <c r="C382" s="81"/>
      <c r="D382" s="81"/>
      <c r="E382" s="81"/>
      <c r="F382" s="81"/>
      <c r="G382" s="82"/>
      <c r="H382" s="82"/>
      <c r="I382" s="82"/>
      <c r="J382" s="84"/>
    </row>
    <row r="383" spans="1:10" x14ac:dyDescent="0.25">
      <c r="A383" s="6"/>
      <c r="B383" s="81"/>
      <c r="C383" s="81"/>
      <c r="D383" s="81"/>
      <c r="E383" s="81"/>
      <c r="F383" s="81"/>
      <c r="G383" s="82"/>
      <c r="H383" s="82"/>
      <c r="I383" s="82"/>
      <c r="J383" s="84"/>
    </row>
    <row r="384" spans="1:10" x14ac:dyDescent="0.25">
      <c r="A384" s="6"/>
      <c r="B384" s="81"/>
      <c r="C384" s="81"/>
      <c r="D384" s="81"/>
      <c r="E384" s="81"/>
      <c r="F384" s="81"/>
      <c r="G384" s="82"/>
      <c r="H384" s="82"/>
      <c r="I384" s="82"/>
      <c r="J384" s="84"/>
    </row>
    <row r="385" spans="1:10" x14ac:dyDescent="0.25">
      <c r="A385" s="6"/>
      <c r="B385" s="81"/>
      <c r="C385" s="81"/>
      <c r="D385" s="81"/>
      <c r="E385" s="81"/>
      <c r="F385" s="81"/>
      <c r="G385" s="82"/>
      <c r="H385" s="82"/>
      <c r="I385" s="82"/>
      <c r="J385" s="84"/>
    </row>
    <row r="386" spans="1:10" x14ac:dyDescent="0.25">
      <c r="A386" s="6"/>
      <c r="B386" s="81"/>
      <c r="C386" s="81"/>
      <c r="D386" s="81"/>
      <c r="E386" s="81"/>
      <c r="F386" s="81"/>
      <c r="G386" s="82"/>
      <c r="H386" s="82"/>
      <c r="I386" s="82"/>
      <c r="J386" s="84"/>
    </row>
    <row r="387" spans="1:10" x14ac:dyDescent="0.25">
      <c r="A387" s="6"/>
      <c r="B387" s="81"/>
      <c r="C387" s="81"/>
      <c r="D387" s="81"/>
      <c r="E387" s="81"/>
      <c r="F387" s="81"/>
      <c r="G387" s="82"/>
      <c r="H387" s="82"/>
      <c r="I387" s="82"/>
      <c r="J387" s="84"/>
    </row>
    <row r="388" spans="1:10" x14ac:dyDescent="0.25">
      <c r="A388" s="6"/>
      <c r="B388" s="81"/>
      <c r="C388" s="81"/>
      <c r="D388" s="81"/>
      <c r="E388" s="81"/>
      <c r="F388" s="81"/>
      <c r="G388" s="82"/>
      <c r="H388" s="82"/>
      <c r="I388" s="82"/>
      <c r="J388" s="84"/>
    </row>
    <row r="389" spans="1:10" x14ac:dyDescent="0.25">
      <c r="A389" s="6"/>
      <c r="B389" s="81"/>
      <c r="C389" s="81"/>
      <c r="D389" s="81"/>
      <c r="E389" s="81"/>
      <c r="F389" s="81"/>
      <c r="G389" s="82"/>
      <c r="H389" s="82"/>
      <c r="I389" s="82"/>
      <c r="J389" s="84"/>
    </row>
    <row r="390" spans="1:10" x14ac:dyDescent="0.25">
      <c r="A390" s="6"/>
      <c r="B390" s="81"/>
      <c r="C390" s="81"/>
      <c r="D390" s="81"/>
      <c r="E390" s="81"/>
      <c r="F390" s="81"/>
      <c r="G390" s="82"/>
      <c r="H390" s="82"/>
      <c r="I390" s="82"/>
      <c r="J390" s="84"/>
    </row>
    <row r="391" spans="1:10" x14ac:dyDescent="0.25">
      <c r="A391" s="6"/>
      <c r="B391" s="81"/>
      <c r="C391" s="81"/>
      <c r="D391" s="81"/>
      <c r="E391" s="81"/>
      <c r="F391" s="81"/>
      <c r="G391" s="82"/>
      <c r="H391" s="82"/>
      <c r="I391" s="82"/>
      <c r="J391" s="84"/>
    </row>
    <row r="392" spans="1:10" x14ac:dyDescent="0.25">
      <c r="A392" s="6"/>
      <c r="B392" s="81"/>
      <c r="C392" s="81"/>
      <c r="D392" s="81"/>
      <c r="E392" s="81"/>
      <c r="F392" s="81"/>
      <c r="G392" s="82"/>
      <c r="H392" s="82"/>
      <c r="I392" s="82"/>
      <c r="J392" s="84"/>
    </row>
    <row r="393" spans="1:10" x14ac:dyDescent="0.25">
      <c r="A393" s="6"/>
      <c r="B393" s="81"/>
      <c r="C393" s="81"/>
      <c r="D393" s="81"/>
      <c r="E393" s="81"/>
      <c r="F393" s="81"/>
      <c r="G393" s="82"/>
      <c r="H393" s="82"/>
      <c r="I393" s="82"/>
      <c r="J393" s="84"/>
    </row>
    <row r="394" spans="1:10" x14ac:dyDescent="0.25">
      <c r="A394" s="6"/>
      <c r="B394" s="81"/>
      <c r="C394" s="81"/>
      <c r="D394" s="81"/>
      <c r="E394" s="81"/>
      <c r="F394" s="81"/>
      <c r="G394" s="82"/>
      <c r="H394" s="82"/>
      <c r="I394" s="82"/>
      <c r="J394" s="84"/>
    </row>
    <row r="395" spans="1:10" x14ac:dyDescent="0.25">
      <c r="A395" s="6"/>
      <c r="B395" s="81"/>
      <c r="C395" s="81"/>
      <c r="D395" s="81"/>
      <c r="E395" s="81"/>
      <c r="F395" s="81"/>
      <c r="G395" s="82"/>
      <c r="H395" s="82"/>
      <c r="I395" s="82"/>
      <c r="J395" s="84"/>
    </row>
    <row r="396" spans="1:10" x14ac:dyDescent="0.25">
      <c r="A396" s="6"/>
      <c r="B396" s="81"/>
      <c r="C396" s="81"/>
      <c r="D396" s="81"/>
      <c r="E396" s="81"/>
      <c r="F396" s="81"/>
      <c r="G396" s="82"/>
      <c r="H396" s="82"/>
      <c r="I396" s="82"/>
      <c r="J396" s="84"/>
    </row>
    <row r="397" spans="1:10" x14ac:dyDescent="0.25">
      <c r="A397" s="6"/>
      <c r="B397" s="81"/>
      <c r="C397" s="81"/>
      <c r="D397" s="81"/>
      <c r="E397" s="81"/>
      <c r="F397" s="81"/>
      <c r="G397" s="82"/>
      <c r="H397" s="82"/>
      <c r="I397" s="82"/>
      <c r="J397" s="84"/>
    </row>
    <row r="398" spans="1:10" x14ac:dyDescent="0.25">
      <c r="A398" s="6"/>
      <c r="B398" s="81"/>
      <c r="C398" s="81"/>
      <c r="D398" s="81"/>
      <c r="E398" s="81"/>
      <c r="F398" s="81"/>
      <c r="G398" s="82"/>
      <c r="H398" s="82"/>
      <c r="I398" s="82"/>
      <c r="J398" s="84"/>
    </row>
    <row r="399" spans="1:10" x14ac:dyDescent="0.25">
      <c r="A399" s="6"/>
      <c r="B399" s="81"/>
      <c r="C399" s="81"/>
      <c r="D399" s="81"/>
      <c r="E399" s="81"/>
      <c r="F399" s="81"/>
      <c r="G399" s="82"/>
      <c r="H399" s="82"/>
      <c r="I399" s="82"/>
      <c r="J399" s="84"/>
    </row>
    <row r="400" spans="1:10" x14ac:dyDescent="0.25">
      <c r="A400" s="6"/>
      <c r="B400" s="81"/>
      <c r="C400" s="81"/>
      <c r="D400" s="81"/>
      <c r="E400" s="81"/>
      <c r="F400" s="81"/>
      <c r="G400" s="82"/>
      <c r="H400" s="82"/>
      <c r="I400" s="82"/>
      <c r="J400" s="84"/>
    </row>
    <row r="401" spans="1:10" x14ac:dyDescent="0.25">
      <c r="A401" s="6"/>
      <c r="B401" s="81"/>
      <c r="C401" s="81"/>
      <c r="D401" s="81"/>
      <c r="E401" s="81"/>
      <c r="F401" s="81"/>
      <c r="G401" s="82"/>
      <c r="H401" s="82"/>
      <c r="I401" s="82"/>
      <c r="J401" s="84"/>
    </row>
    <row r="402" spans="1:10" x14ac:dyDescent="0.25">
      <c r="A402" s="6"/>
      <c r="B402" s="81"/>
      <c r="C402" s="81"/>
      <c r="D402" s="81"/>
      <c r="E402" s="81"/>
      <c r="F402" s="81"/>
      <c r="G402" s="82"/>
      <c r="H402" s="82"/>
      <c r="I402" s="82"/>
      <c r="J402" s="84"/>
    </row>
    <row r="403" spans="1:10" x14ac:dyDescent="0.25">
      <c r="A403" s="6"/>
      <c r="B403" s="81"/>
      <c r="C403" s="81"/>
      <c r="D403" s="81"/>
      <c r="E403" s="81"/>
      <c r="F403" s="81"/>
      <c r="G403" s="82"/>
      <c r="H403" s="82"/>
      <c r="I403" s="82"/>
      <c r="J403" s="84"/>
    </row>
    <row r="404" spans="1:10" x14ac:dyDescent="0.25">
      <c r="A404" s="6"/>
      <c r="B404" s="81"/>
      <c r="C404" s="81"/>
      <c r="D404" s="81"/>
      <c r="E404" s="81"/>
      <c r="F404" s="81"/>
      <c r="G404" s="82"/>
      <c r="H404" s="82"/>
      <c r="I404" s="82"/>
      <c r="J404" s="84"/>
    </row>
    <row r="405" spans="1:10" x14ac:dyDescent="0.25">
      <c r="A405" s="6"/>
      <c r="B405" s="81"/>
      <c r="C405" s="81"/>
      <c r="D405" s="81"/>
      <c r="E405" s="81"/>
      <c r="F405" s="81"/>
      <c r="G405" s="82"/>
      <c r="H405" s="82"/>
      <c r="I405" s="82"/>
      <c r="J405" s="84"/>
    </row>
    <row r="406" spans="1:10" x14ac:dyDescent="0.25">
      <c r="A406" s="6"/>
      <c r="B406" s="81"/>
      <c r="C406" s="81"/>
      <c r="D406" s="81"/>
      <c r="E406" s="81"/>
      <c r="F406" s="81"/>
      <c r="G406" s="82"/>
      <c r="H406" s="82"/>
      <c r="I406" s="82"/>
      <c r="J406" s="84"/>
    </row>
    <row r="407" spans="1:10" x14ac:dyDescent="0.25">
      <c r="A407" s="6"/>
      <c r="B407" s="81"/>
      <c r="C407" s="81"/>
      <c r="D407" s="81"/>
      <c r="E407" s="81"/>
      <c r="F407" s="81"/>
      <c r="G407" s="82"/>
      <c r="H407" s="82"/>
      <c r="I407" s="82"/>
      <c r="J407" s="84"/>
    </row>
    <row r="408" spans="1:10" x14ac:dyDescent="0.25">
      <c r="A408" s="6"/>
      <c r="B408" s="81"/>
      <c r="C408" s="81"/>
      <c r="D408" s="81"/>
      <c r="E408" s="81"/>
      <c r="F408" s="81"/>
      <c r="G408" s="82"/>
      <c r="H408" s="82"/>
      <c r="I408" s="82"/>
      <c r="J408" s="84"/>
    </row>
    <row r="409" spans="1:10" x14ac:dyDescent="0.25">
      <c r="A409" s="6"/>
      <c r="B409" s="81"/>
      <c r="C409" s="81"/>
      <c r="D409" s="81"/>
      <c r="E409" s="81"/>
      <c r="F409" s="81"/>
      <c r="G409" s="82"/>
      <c r="H409" s="82"/>
      <c r="I409" s="82"/>
      <c r="J409" s="84"/>
    </row>
    <row r="410" spans="1:10" x14ac:dyDescent="0.25">
      <c r="A410" s="6"/>
      <c r="B410" s="81"/>
      <c r="C410" s="81"/>
      <c r="D410" s="81"/>
      <c r="E410" s="81"/>
      <c r="F410" s="81"/>
      <c r="G410" s="82"/>
      <c r="H410" s="82"/>
      <c r="I410" s="82"/>
      <c r="J410" s="84"/>
    </row>
    <row r="411" spans="1:10" x14ac:dyDescent="0.25">
      <c r="A411" s="6"/>
      <c r="B411" s="81"/>
      <c r="C411" s="81"/>
      <c r="D411" s="81"/>
      <c r="E411" s="81"/>
      <c r="F411" s="81"/>
      <c r="G411" s="82"/>
      <c r="H411" s="82"/>
      <c r="I411" s="82"/>
      <c r="J411" s="84"/>
    </row>
    <row r="412" spans="1:10" x14ac:dyDescent="0.25">
      <c r="A412" s="6"/>
      <c r="B412" s="81"/>
      <c r="C412" s="81"/>
      <c r="D412" s="81"/>
      <c r="E412" s="81"/>
      <c r="F412" s="81"/>
      <c r="G412" s="82"/>
      <c r="H412" s="82"/>
      <c r="I412" s="82"/>
      <c r="J412" s="84"/>
    </row>
    <row r="413" spans="1:10" x14ac:dyDescent="0.25">
      <c r="A413" s="6"/>
      <c r="B413" s="81"/>
      <c r="C413" s="81"/>
      <c r="D413" s="81"/>
      <c r="E413" s="81"/>
      <c r="F413" s="81"/>
      <c r="G413" s="82"/>
      <c r="H413" s="82"/>
      <c r="I413" s="82"/>
      <c r="J413" s="84"/>
    </row>
    <row r="414" spans="1:10" x14ac:dyDescent="0.25">
      <c r="A414" s="6"/>
      <c r="B414" s="81"/>
      <c r="C414" s="81"/>
      <c r="D414" s="81"/>
      <c r="E414" s="81"/>
      <c r="F414" s="81"/>
      <c r="G414" s="82"/>
      <c r="H414" s="82"/>
      <c r="I414" s="82"/>
      <c r="J414" s="84"/>
    </row>
    <row r="415" spans="1:10" x14ac:dyDescent="0.25">
      <c r="A415" s="6"/>
      <c r="B415" s="81"/>
      <c r="C415" s="81"/>
      <c r="D415" s="81"/>
      <c r="E415" s="81"/>
      <c r="F415" s="81"/>
      <c r="G415" s="82"/>
      <c r="H415" s="82"/>
      <c r="I415" s="82"/>
      <c r="J415" s="84"/>
    </row>
    <row r="416" spans="1:10" x14ac:dyDescent="0.25">
      <c r="A416" s="6"/>
      <c r="B416" s="81"/>
      <c r="C416" s="81"/>
      <c r="D416" s="81"/>
      <c r="E416" s="81"/>
      <c r="F416" s="81"/>
      <c r="G416" s="82"/>
      <c r="H416" s="82"/>
      <c r="I416" s="82"/>
      <c r="J416" s="84"/>
    </row>
    <row r="417" spans="1:10" x14ac:dyDescent="0.25">
      <c r="A417" s="6"/>
      <c r="B417" s="81"/>
      <c r="C417" s="81"/>
      <c r="D417" s="81"/>
      <c r="E417" s="81"/>
      <c r="F417" s="81"/>
      <c r="G417" s="82"/>
      <c r="H417" s="82"/>
      <c r="I417" s="82"/>
      <c r="J417" s="84"/>
    </row>
    <row r="418" spans="1:10" x14ac:dyDescent="0.25">
      <c r="A418" s="6"/>
      <c r="B418" s="81"/>
      <c r="C418" s="81"/>
      <c r="D418" s="81"/>
      <c r="E418" s="81"/>
      <c r="F418" s="81"/>
      <c r="G418" s="82"/>
      <c r="H418" s="82"/>
      <c r="I418" s="82"/>
      <c r="J418" s="84"/>
    </row>
    <row r="419" spans="1:10" x14ac:dyDescent="0.25">
      <c r="A419" s="6"/>
      <c r="B419" s="81"/>
      <c r="C419" s="81"/>
      <c r="D419" s="81"/>
      <c r="E419" s="81"/>
      <c r="F419" s="81"/>
      <c r="G419" s="82"/>
      <c r="H419" s="82"/>
      <c r="I419" s="82"/>
      <c r="J419" s="84"/>
    </row>
    <row r="420" spans="1:10" x14ac:dyDescent="0.25">
      <c r="A420" s="6"/>
      <c r="B420" s="81"/>
      <c r="C420" s="81"/>
      <c r="D420" s="81"/>
      <c r="E420" s="81"/>
      <c r="F420" s="81"/>
      <c r="G420" s="82"/>
      <c r="H420" s="82"/>
      <c r="I420" s="82"/>
      <c r="J420" s="84"/>
    </row>
    <row r="421" spans="1:10" x14ac:dyDescent="0.25">
      <c r="A421" s="6"/>
      <c r="B421" s="81"/>
      <c r="C421" s="81"/>
      <c r="D421" s="81"/>
      <c r="E421" s="81"/>
      <c r="F421" s="81"/>
      <c r="G421" s="82"/>
      <c r="H421" s="82"/>
      <c r="I421" s="82"/>
      <c r="J421" s="84"/>
    </row>
    <row r="422" spans="1:10" x14ac:dyDescent="0.25">
      <c r="A422" s="6"/>
      <c r="B422" s="81"/>
      <c r="C422" s="81"/>
      <c r="D422" s="81"/>
      <c r="E422" s="81"/>
      <c r="F422" s="81"/>
      <c r="G422" s="82"/>
      <c r="H422" s="82"/>
      <c r="I422" s="82"/>
      <c r="J422" s="84"/>
    </row>
    <row r="423" spans="1:10" x14ac:dyDescent="0.25">
      <c r="A423" s="6"/>
      <c r="B423" s="81"/>
      <c r="C423" s="81"/>
      <c r="D423" s="81"/>
      <c r="E423" s="81"/>
      <c r="F423" s="81"/>
      <c r="G423" s="82"/>
      <c r="H423" s="82"/>
      <c r="I423" s="82"/>
      <c r="J423" s="84"/>
    </row>
    <row r="424" spans="1:10" x14ac:dyDescent="0.25">
      <c r="A424" s="6"/>
      <c r="B424" s="81"/>
      <c r="C424" s="81"/>
      <c r="D424" s="81"/>
      <c r="E424" s="81"/>
      <c r="F424" s="81"/>
      <c r="G424" s="82"/>
      <c r="H424" s="82"/>
      <c r="I424" s="82"/>
      <c r="J424" s="84"/>
    </row>
    <row r="425" spans="1:10" x14ac:dyDescent="0.25">
      <c r="A425" s="6"/>
      <c r="B425" s="81"/>
      <c r="C425" s="81"/>
      <c r="D425" s="81"/>
      <c r="E425" s="81"/>
      <c r="F425" s="81"/>
      <c r="G425" s="82"/>
      <c r="H425" s="82"/>
      <c r="I425" s="82"/>
      <c r="J425" s="84"/>
    </row>
    <row r="426" spans="1:10" x14ac:dyDescent="0.25">
      <c r="A426" s="6"/>
      <c r="B426" s="81"/>
      <c r="C426" s="81"/>
      <c r="D426" s="81"/>
      <c r="E426" s="81"/>
      <c r="F426" s="81"/>
      <c r="G426" s="82"/>
      <c r="H426" s="82"/>
      <c r="I426" s="82"/>
      <c r="J426" s="84"/>
    </row>
    <row r="427" spans="1:10" x14ac:dyDescent="0.25">
      <c r="A427" s="6"/>
      <c r="B427" s="81"/>
      <c r="C427" s="81"/>
      <c r="D427" s="81"/>
      <c r="E427" s="81"/>
      <c r="F427" s="81"/>
      <c r="G427" s="82"/>
      <c r="H427" s="82"/>
      <c r="I427" s="82"/>
      <c r="J427" s="84"/>
    </row>
    <row r="428" spans="1:10" x14ac:dyDescent="0.25">
      <c r="A428" s="6"/>
      <c r="B428" s="81"/>
      <c r="C428" s="81"/>
      <c r="D428" s="81"/>
      <c r="E428" s="81"/>
      <c r="F428" s="81"/>
      <c r="G428" s="82"/>
      <c r="H428" s="82"/>
      <c r="I428" s="82"/>
      <c r="J428" s="84"/>
    </row>
    <row r="429" spans="1:10" x14ac:dyDescent="0.25">
      <c r="A429" s="6"/>
      <c r="B429" s="81"/>
      <c r="C429" s="81"/>
      <c r="D429" s="81"/>
      <c r="E429" s="81"/>
      <c r="F429" s="81"/>
      <c r="G429" s="82"/>
      <c r="H429" s="82"/>
      <c r="I429" s="82"/>
      <c r="J429" s="84"/>
    </row>
    <row r="430" spans="1:10" x14ac:dyDescent="0.25">
      <c r="A430" s="6"/>
      <c r="B430" s="81"/>
      <c r="C430" s="81"/>
      <c r="D430" s="81"/>
      <c r="E430" s="81"/>
      <c r="F430" s="81"/>
      <c r="G430" s="82"/>
      <c r="H430" s="82"/>
      <c r="I430" s="82"/>
      <c r="J430" s="84"/>
    </row>
    <row r="431" spans="1:10" x14ac:dyDescent="0.25">
      <c r="A431" s="6"/>
      <c r="B431" s="81"/>
      <c r="C431" s="81"/>
      <c r="D431" s="81"/>
      <c r="E431" s="81"/>
      <c r="F431" s="81"/>
      <c r="G431" s="82"/>
      <c r="H431" s="82"/>
      <c r="I431" s="82"/>
      <c r="J431" s="84"/>
    </row>
    <row r="432" spans="1:10" x14ac:dyDescent="0.25">
      <c r="A432" s="6"/>
      <c r="B432" s="81"/>
      <c r="C432" s="81"/>
      <c r="D432" s="81"/>
      <c r="E432" s="81"/>
      <c r="F432" s="81"/>
      <c r="G432" s="82"/>
      <c r="H432" s="82"/>
      <c r="I432" s="82"/>
      <c r="J432" s="84"/>
    </row>
    <row r="433" spans="1:10" x14ac:dyDescent="0.25">
      <c r="A433" s="6"/>
      <c r="B433" s="81"/>
      <c r="C433" s="81"/>
      <c r="D433" s="81"/>
      <c r="E433" s="81"/>
      <c r="F433" s="81"/>
      <c r="G433" s="82"/>
      <c r="H433" s="82"/>
      <c r="I433" s="82"/>
      <c r="J433" s="84"/>
    </row>
    <row r="434" spans="1:10" x14ac:dyDescent="0.25">
      <c r="A434" s="6"/>
      <c r="B434" s="81"/>
      <c r="C434" s="81"/>
      <c r="D434" s="81"/>
      <c r="E434" s="81"/>
      <c r="F434" s="81"/>
      <c r="G434" s="82"/>
      <c r="H434" s="82"/>
      <c r="I434" s="82"/>
      <c r="J434" s="84"/>
    </row>
    <row r="435" spans="1:10" x14ac:dyDescent="0.25">
      <c r="A435" s="6"/>
      <c r="B435" s="81"/>
      <c r="C435" s="81"/>
      <c r="D435" s="81"/>
      <c r="E435" s="81"/>
      <c r="F435" s="81"/>
      <c r="G435" s="82"/>
      <c r="H435" s="82"/>
      <c r="I435" s="82"/>
      <c r="J435" s="84"/>
    </row>
    <row r="436" spans="1:10" x14ac:dyDescent="0.25">
      <c r="A436" s="6"/>
      <c r="B436" s="81"/>
      <c r="C436" s="81"/>
      <c r="D436" s="81"/>
      <c r="E436" s="81"/>
      <c r="F436" s="81"/>
      <c r="G436" s="82"/>
      <c r="H436" s="82"/>
      <c r="I436" s="82"/>
      <c r="J436" s="84"/>
    </row>
    <row r="437" spans="1:10" x14ac:dyDescent="0.25">
      <c r="A437" s="6"/>
      <c r="B437" s="81"/>
      <c r="C437" s="81"/>
      <c r="D437" s="81"/>
      <c r="E437" s="81"/>
      <c r="F437" s="81"/>
      <c r="G437" s="82"/>
      <c r="H437" s="82"/>
      <c r="I437" s="82"/>
      <c r="J437" s="84"/>
    </row>
    <row r="438" spans="1:10" x14ac:dyDescent="0.25">
      <c r="A438" s="6"/>
      <c r="B438" s="81"/>
      <c r="C438" s="81"/>
      <c r="D438" s="81"/>
      <c r="E438" s="81"/>
      <c r="F438" s="81"/>
      <c r="G438" s="82"/>
      <c r="H438" s="82"/>
      <c r="I438" s="82"/>
      <c r="J438" s="84"/>
    </row>
    <row r="439" spans="1:10" x14ac:dyDescent="0.25">
      <c r="A439" s="6"/>
      <c r="B439" s="81"/>
      <c r="C439" s="81"/>
      <c r="D439" s="81"/>
      <c r="E439" s="81"/>
      <c r="F439" s="81"/>
      <c r="G439" s="82"/>
      <c r="H439" s="82"/>
      <c r="I439" s="82"/>
      <c r="J439" s="84"/>
    </row>
    <row r="440" spans="1:10" x14ac:dyDescent="0.25">
      <c r="A440" s="6"/>
      <c r="B440" s="81"/>
      <c r="C440" s="81"/>
      <c r="D440" s="81"/>
      <c r="E440" s="81"/>
      <c r="F440" s="81"/>
      <c r="G440" s="82"/>
      <c r="H440" s="82"/>
      <c r="I440" s="82"/>
      <c r="J440" s="84"/>
    </row>
    <row r="441" spans="1:10" x14ac:dyDescent="0.25">
      <c r="A441" s="6"/>
      <c r="B441" s="81"/>
      <c r="C441" s="81"/>
      <c r="D441" s="81"/>
      <c r="E441" s="81"/>
      <c r="F441" s="81"/>
      <c r="G441" s="82"/>
      <c r="H441" s="82"/>
      <c r="I441" s="82"/>
      <c r="J441" s="84"/>
    </row>
    <row r="442" spans="1:10" x14ac:dyDescent="0.25">
      <c r="A442" s="6"/>
      <c r="B442" s="81"/>
      <c r="C442" s="81"/>
      <c r="D442" s="81"/>
      <c r="E442" s="81"/>
      <c r="F442" s="81"/>
      <c r="G442" s="82"/>
      <c r="H442" s="82"/>
      <c r="I442" s="82"/>
      <c r="J442" s="84"/>
    </row>
    <row r="443" spans="1:10" x14ac:dyDescent="0.25">
      <c r="A443" s="6"/>
      <c r="B443" s="81"/>
      <c r="C443" s="81"/>
      <c r="D443" s="81"/>
      <c r="E443" s="81"/>
      <c r="F443" s="81"/>
      <c r="G443" s="82"/>
      <c r="H443" s="82"/>
      <c r="I443" s="82"/>
      <c r="J443" s="84"/>
    </row>
    <row r="444" spans="1:10" x14ac:dyDescent="0.25">
      <c r="A444" s="6"/>
      <c r="B444" s="81"/>
      <c r="C444" s="81"/>
      <c r="D444" s="81"/>
      <c r="E444" s="81"/>
      <c r="F444" s="81"/>
      <c r="G444" s="82"/>
      <c r="H444" s="82"/>
      <c r="I444" s="82"/>
      <c r="J444" s="84"/>
    </row>
    <row r="445" spans="1:10" x14ac:dyDescent="0.25">
      <c r="A445" s="6"/>
      <c r="B445" s="81"/>
      <c r="C445" s="81"/>
      <c r="D445" s="81"/>
      <c r="E445" s="81"/>
      <c r="F445" s="81"/>
      <c r="G445" s="82"/>
      <c r="H445" s="82"/>
      <c r="I445" s="82"/>
      <c r="J445" s="84"/>
    </row>
    <row r="446" spans="1:10" x14ac:dyDescent="0.25">
      <c r="A446" s="6"/>
      <c r="B446" s="81"/>
      <c r="C446" s="81"/>
      <c r="D446" s="81"/>
      <c r="E446" s="81"/>
      <c r="F446" s="81"/>
      <c r="G446" s="82"/>
      <c r="H446" s="82"/>
      <c r="I446" s="82"/>
      <c r="J446" s="84"/>
    </row>
    <row r="447" spans="1:10" x14ac:dyDescent="0.25">
      <c r="A447" s="6"/>
      <c r="B447" s="81"/>
      <c r="C447" s="81"/>
      <c r="D447" s="81"/>
      <c r="E447" s="81"/>
      <c r="F447" s="81"/>
      <c r="G447" s="82"/>
      <c r="H447" s="82"/>
      <c r="I447" s="82"/>
      <c r="J447" s="84"/>
    </row>
    <row r="448" spans="1:10" x14ac:dyDescent="0.25">
      <c r="A448" s="6"/>
      <c r="B448" s="81"/>
      <c r="C448" s="81"/>
      <c r="D448" s="81"/>
      <c r="E448" s="81"/>
      <c r="F448" s="81"/>
      <c r="G448" s="82"/>
      <c r="H448" s="82"/>
      <c r="I448" s="82"/>
      <c r="J448" s="84"/>
    </row>
    <row r="449" spans="1:10" x14ac:dyDescent="0.25">
      <c r="A449" s="6"/>
      <c r="B449" s="81"/>
      <c r="C449" s="81"/>
      <c r="D449" s="81"/>
      <c r="E449" s="81"/>
      <c r="F449" s="81"/>
      <c r="G449" s="82"/>
      <c r="H449" s="82"/>
      <c r="I449" s="82"/>
      <c r="J449" s="84"/>
    </row>
    <row r="450" spans="1:10" x14ac:dyDescent="0.25">
      <c r="A450" s="6"/>
      <c r="B450" s="81"/>
      <c r="C450" s="81"/>
      <c r="D450" s="81"/>
      <c r="E450" s="81"/>
      <c r="F450" s="81"/>
      <c r="G450" s="82"/>
      <c r="H450" s="82"/>
      <c r="I450" s="82"/>
      <c r="J450" s="84"/>
    </row>
    <row r="451" spans="1:10" x14ac:dyDescent="0.25">
      <c r="A451" s="6"/>
      <c r="B451" s="81"/>
      <c r="C451" s="81"/>
      <c r="D451" s="81"/>
      <c r="E451" s="81"/>
      <c r="F451" s="81"/>
      <c r="G451" s="82"/>
      <c r="H451" s="82"/>
      <c r="I451" s="82"/>
      <c r="J451" s="84"/>
    </row>
    <row r="452" spans="1:10" x14ac:dyDescent="0.25">
      <c r="A452" s="6"/>
      <c r="B452" s="81"/>
      <c r="C452" s="81"/>
      <c r="D452" s="81"/>
      <c r="E452" s="81"/>
      <c r="F452" s="81"/>
      <c r="G452" s="82"/>
      <c r="H452" s="82"/>
      <c r="I452" s="82"/>
      <c r="J452" s="84"/>
    </row>
    <row r="453" spans="1:10" x14ac:dyDescent="0.25">
      <c r="A453" s="6"/>
      <c r="B453" s="81"/>
      <c r="C453" s="81"/>
      <c r="D453" s="81"/>
      <c r="E453" s="81"/>
      <c r="F453" s="81"/>
      <c r="G453" s="82"/>
      <c r="H453" s="82"/>
      <c r="I453" s="82"/>
      <c r="J453" s="84"/>
    </row>
    <row r="454" spans="1:10" x14ac:dyDescent="0.25">
      <c r="A454" s="6"/>
      <c r="B454" s="81"/>
      <c r="C454" s="81"/>
      <c r="D454" s="81"/>
      <c r="E454" s="81"/>
      <c r="F454" s="81"/>
      <c r="G454" s="82"/>
      <c r="H454" s="82"/>
      <c r="I454" s="82"/>
      <c r="J454" s="84"/>
    </row>
    <row r="455" spans="1:10" x14ac:dyDescent="0.25">
      <c r="A455" s="6"/>
      <c r="B455" s="81"/>
      <c r="C455" s="81"/>
      <c r="D455" s="81"/>
      <c r="E455" s="81"/>
      <c r="F455" s="81"/>
      <c r="G455" s="82"/>
      <c r="H455" s="82"/>
      <c r="I455" s="82"/>
      <c r="J455" s="84"/>
    </row>
    <row r="456" spans="1:10" x14ac:dyDescent="0.25">
      <c r="A456" s="6"/>
      <c r="B456" s="81"/>
      <c r="C456" s="81"/>
      <c r="D456" s="81"/>
      <c r="E456" s="81"/>
      <c r="F456" s="81"/>
      <c r="G456" s="82"/>
      <c r="H456" s="82"/>
      <c r="I456" s="82"/>
      <c r="J456" s="84"/>
    </row>
    <row r="457" spans="1:10" x14ac:dyDescent="0.25">
      <c r="A457" s="6"/>
      <c r="B457" s="81"/>
      <c r="C457" s="81"/>
      <c r="D457" s="81"/>
      <c r="E457" s="81"/>
      <c r="F457" s="81"/>
      <c r="G457" s="82"/>
      <c r="H457" s="82"/>
      <c r="I457" s="82"/>
      <c r="J457" s="84"/>
    </row>
    <row r="458" spans="1:10" x14ac:dyDescent="0.25">
      <c r="A458" s="6"/>
      <c r="B458" s="81"/>
      <c r="C458" s="81"/>
      <c r="D458" s="81"/>
      <c r="E458" s="81"/>
      <c r="F458" s="81"/>
      <c r="G458" s="82"/>
      <c r="H458" s="82"/>
      <c r="I458" s="82"/>
      <c r="J458" s="84"/>
    </row>
    <row r="459" spans="1:10" x14ac:dyDescent="0.25">
      <c r="A459" s="6"/>
      <c r="B459" s="81"/>
      <c r="C459" s="81"/>
      <c r="D459" s="81"/>
      <c r="E459" s="81"/>
      <c r="F459" s="81"/>
      <c r="G459" s="82"/>
      <c r="H459" s="82"/>
      <c r="I459" s="82"/>
      <c r="J459" s="84"/>
    </row>
    <row r="460" spans="1:10" x14ac:dyDescent="0.25">
      <c r="A460" s="6"/>
      <c r="B460" s="81"/>
      <c r="C460" s="81"/>
      <c r="D460" s="81"/>
      <c r="E460" s="81"/>
      <c r="F460" s="81"/>
      <c r="G460" s="82"/>
      <c r="H460" s="82"/>
      <c r="I460" s="82"/>
      <c r="J460" s="84"/>
    </row>
    <row r="461" spans="1:10" x14ac:dyDescent="0.25">
      <c r="A461" s="6"/>
      <c r="B461" s="81"/>
      <c r="C461" s="81"/>
      <c r="D461" s="81"/>
      <c r="E461" s="81"/>
      <c r="F461" s="81"/>
      <c r="G461" s="82"/>
      <c r="H461" s="82"/>
      <c r="I461" s="82"/>
      <c r="J461" s="84"/>
    </row>
    <row r="462" spans="1:10" x14ac:dyDescent="0.25">
      <c r="A462" s="6"/>
      <c r="B462" s="81"/>
      <c r="C462" s="81"/>
      <c r="D462" s="81"/>
      <c r="E462" s="81"/>
      <c r="F462" s="81"/>
      <c r="G462" s="82"/>
      <c r="H462" s="82"/>
      <c r="I462" s="82"/>
      <c r="J462" s="84"/>
    </row>
    <row r="463" spans="1:10" x14ac:dyDescent="0.25">
      <c r="A463" s="6"/>
      <c r="B463" s="81"/>
      <c r="C463" s="81"/>
      <c r="D463" s="81"/>
      <c r="E463" s="81"/>
      <c r="F463" s="81"/>
      <c r="G463" s="82"/>
      <c r="H463" s="82"/>
      <c r="I463" s="82"/>
      <c r="J463" s="84"/>
    </row>
    <row r="464" spans="1:10" x14ac:dyDescent="0.25">
      <c r="A464" s="6"/>
      <c r="B464" s="81"/>
      <c r="C464" s="81"/>
      <c r="D464" s="81"/>
      <c r="E464" s="81"/>
      <c r="F464" s="81"/>
      <c r="G464" s="82"/>
      <c r="H464" s="82"/>
      <c r="I464" s="82"/>
      <c r="J464" s="84"/>
    </row>
    <row r="465" spans="1:10" x14ac:dyDescent="0.25">
      <c r="A465" s="6"/>
      <c r="B465" s="81"/>
      <c r="C465" s="81"/>
      <c r="D465" s="81"/>
      <c r="E465" s="81"/>
      <c r="F465" s="81"/>
      <c r="G465" s="82"/>
      <c r="H465" s="82"/>
      <c r="I465" s="82"/>
      <c r="J465" s="84"/>
    </row>
    <row r="466" spans="1:10" x14ac:dyDescent="0.25">
      <c r="A466" s="6"/>
      <c r="B466" s="81"/>
      <c r="C466" s="81"/>
      <c r="D466" s="81"/>
      <c r="E466" s="81"/>
      <c r="F466" s="81"/>
      <c r="G466" s="82"/>
      <c r="H466" s="82"/>
      <c r="I466" s="82"/>
      <c r="J466" s="84"/>
    </row>
    <row r="467" spans="1:10" x14ac:dyDescent="0.25">
      <c r="A467" s="6"/>
      <c r="B467" s="81"/>
      <c r="C467" s="81"/>
      <c r="D467" s="81"/>
      <c r="E467" s="81"/>
      <c r="F467" s="81"/>
      <c r="G467" s="82"/>
      <c r="H467" s="82"/>
      <c r="I467" s="82"/>
      <c r="J467" s="84"/>
    </row>
    <row r="468" spans="1:10" x14ac:dyDescent="0.25">
      <c r="A468" s="6"/>
      <c r="B468" s="81"/>
      <c r="C468" s="81"/>
      <c r="D468" s="81"/>
      <c r="E468" s="81"/>
      <c r="F468" s="81"/>
      <c r="G468" s="82"/>
      <c r="H468" s="82"/>
      <c r="I468" s="82"/>
      <c r="J468" s="84"/>
    </row>
    <row r="469" spans="1:10" x14ac:dyDescent="0.25">
      <c r="A469" s="6"/>
      <c r="B469" s="81"/>
      <c r="C469" s="81"/>
      <c r="D469" s="81"/>
      <c r="E469" s="81"/>
      <c r="F469" s="81"/>
      <c r="G469" s="82"/>
      <c r="H469" s="82"/>
      <c r="I469" s="82"/>
      <c r="J469" s="84"/>
    </row>
    <row r="470" spans="1:10" x14ac:dyDescent="0.25">
      <c r="A470" s="6"/>
      <c r="B470" s="81"/>
      <c r="C470" s="81"/>
      <c r="D470" s="81"/>
      <c r="E470" s="81"/>
      <c r="F470" s="81"/>
      <c r="G470" s="82"/>
      <c r="H470" s="82"/>
      <c r="I470" s="82"/>
      <c r="J470" s="84"/>
    </row>
    <row r="471" spans="1:10" x14ac:dyDescent="0.25">
      <c r="A471" s="6"/>
      <c r="B471" s="81"/>
      <c r="C471" s="81"/>
      <c r="D471" s="81"/>
      <c r="E471" s="81"/>
      <c r="F471" s="81"/>
      <c r="G471" s="82"/>
      <c r="H471" s="82"/>
      <c r="I471" s="82"/>
      <c r="J471" s="84"/>
    </row>
    <row r="472" spans="1:10" x14ac:dyDescent="0.25">
      <c r="A472" s="6"/>
      <c r="B472" s="81"/>
      <c r="C472" s="81"/>
      <c r="D472" s="81"/>
      <c r="E472" s="81"/>
      <c r="F472" s="81"/>
      <c r="G472" s="82"/>
      <c r="H472" s="82"/>
      <c r="I472" s="82"/>
      <c r="J472" s="84"/>
    </row>
    <row r="473" spans="1:10" x14ac:dyDescent="0.25">
      <c r="A473" s="6"/>
      <c r="B473" s="81"/>
      <c r="C473" s="81"/>
      <c r="D473" s="81"/>
      <c r="E473" s="81"/>
      <c r="F473" s="81"/>
      <c r="G473" s="82"/>
      <c r="H473" s="82"/>
      <c r="I473" s="82"/>
      <c r="J473" s="84"/>
    </row>
    <row r="474" spans="1:10" x14ac:dyDescent="0.25">
      <c r="A474" s="6"/>
      <c r="B474" s="81"/>
      <c r="C474" s="81"/>
      <c r="D474" s="81"/>
      <c r="E474" s="81"/>
      <c r="F474" s="81"/>
      <c r="G474" s="82"/>
      <c r="H474" s="82"/>
      <c r="I474" s="82"/>
      <c r="J474" s="84"/>
    </row>
    <row r="475" spans="1:10" x14ac:dyDescent="0.25">
      <c r="A475" s="6"/>
      <c r="B475" s="81"/>
      <c r="C475" s="81"/>
      <c r="D475" s="81"/>
      <c r="E475" s="81"/>
      <c r="F475" s="81"/>
      <c r="G475" s="82"/>
      <c r="H475" s="82"/>
      <c r="I475" s="82"/>
      <c r="J475" s="84"/>
    </row>
    <row r="476" spans="1:10" x14ac:dyDescent="0.25">
      <c r="A476" s="6"/>
      <c r="B476" s="81"/>
      <c r="C476" s="81"/>
      <c r="D476" s="81"/>
      <c r="E476" s="81"/>
      <c r="F476" s="81"/>
      <c r="G476" s="82"/>
      <c r="H476" s="82"/>
      <c r="I476" s="82"/>
      <c r="J476" s="84"/>
    </row>
    <row r="477" spans="1:10" x14ac:dyDescent="0.25">
      <c r="A477" s="6"/>
      <c r="B477" s="81"/>
      <c r="C477" s="81"/>
      <c r="D477" s="81"/>
      <c r="E477" s="81"/>
      <c r="F477" s="81"/>
      <c r="G477" s="82"/>
      <c r="H477" s="82"/>
      <c r="I477" s="82"/>
      <c r="J477" s="84"/>
    </row>
    <row r="478" spans="1:10" x14ac:dyDescent="0.25">
      <c r="A478" s="6"/>
      <c r="B478" s="81"/>
      <c r="C478" s="81"/>
      <c r="D478" s="81"/>
      <c r="E478" s="81"/>
      <c r="F478" s="81"/>
      <c r="G478" s="82"/>
      <c r="H478" s="82"/>
      <c r="I478" s="82"/>
      <c r="J478" s="84"/>
    </row>
    <row r="479" spans="1:10" x14ac:dyDescent="0.25">
      <c r="A479" s="6"/>
      <c r="B479" s="81"/>
      <c r="C479" s="81"/>
      <c r="D479" s="81"/>
      <c r="E479" s="81"/>
      <c r="F479" s="81"/>
      <c r="G479" s="82"/>
      <c r="H479" s="82"/>
      <c r="I479" s="82"/>
      <c r="J479" s="84"/>
    </row>
    <row r="480" spans="1:10" x14ac:dyDescent="0.25">
      <c r="A480" s="6"/>
      <c r="B480" s="81"/>
      <c r="C480" s="81"/>
      <c r="D480" s="81"/>
      <c r="E480" s="81"/>
      <c r="F480" s="81"/>
      <c r="G480" s="82"/>
      <c r="H480" s="82"/>
      <c r="I480" s="82"/>
      <c r="J480" s="84"/>
    </row>
    <row r="481" spans="1:10" x14ac:dyDescent="0.25">
      <c r="A481" s="6"/>
      <c r="B481" s="81"/>
      <c r="C481" s="81"/>
      <c r="D481" s="81"/>
      <c r="E481" s="81"/>
      <c r="F481" s="81"/>
      <c r="G481" s="82"/>
      <c r="H481" s="82"/>
      <c r="I481" s="82"/>
      <c r="J481" s="84"/>
    </row>
    <row r="482" spans="1:10" x14ac:dyDescent="0.25">
      <c r="A482" s="6"/>
      <c r="B482" s="81"/>
      <c r="C482" s="81"/>
      <c r="D482" s="81"/>
      <c r="E482" s="81"/>
      <c r="F482" s="81"/>
      <c r="G482" s="82"/>
      <c r="H482" s="82"/>
      <c r="I482" s="82"/>
      <c r="J482" s="84"/>
    </row>
    <row r="483" spans="1:10" x14ac:dyDescent="0.25">
      <c r="A483" s="6"/>
      <c r="B483" s="81"/>
      <c r="C483" s="81"/>
      <c r="D483" s="81"/>
      <c r="E483" s="81"/>
      <c r="F483" s="81"/>
      <c r="G483" s="82"/>
      <c r="H483" s="82"/>
      <c r="I483" s="82"/>
      <c r="J483" s="84"/>
    </row>
    <row r="484" spans="1:10" x14ac:dyDescent="0.25">
      <c r="A484" s="6"/>
      <c r="B484" s="81"/>
      <c r="C484" s="81"/>
      <c r="D484" s="81"/>
      <c r="E484" s="81"/>
      <c r="F484" s="81"/>
      <c r="G484" s="82"/>
      <c r="H484" s="82"/>
      <c r="I484" s="82"/>
      <c r="J484" s="84"/>
    </row>
    <row r="485" spans="1:10" x14ac:dyDescent="0.25">
      <c r="A485" s="6"/>
      <c r="B485" s="81"/>
      <c r="C485" s="81"/>
      <c r="D485" s="81"/>
      <c r="E485" s="81"/>
      <c r="F485" s="81"/>
      <c r="G485" s="82"/>
      <c r="H485" s="82"/>
      <c r="I485" s="82"/>
      <c r="J485" s="84"/>
    </row>
    <row r="486" spans="1:10" x14ac:dyDescent="0.25">
      <c r="A486" s="6"/>
      <c r="B486" s="81"/>
      <c r="C486" s="81"/>
      <c r="D486" s="81"/>
      <c r="E486" s="81"/>
      <c r="F486" s="81"/>
      <c r="G486" s="82"/>
      <c r="H486" s="82"/>
      <c r="I486" s="82"/>
      <c r="J486" s="84"/>
    </row>
    <row r="487" spans="1:10" x14ac:dyDescent="0.25">
      <c r="A487" s="6"/>
      <c r="B487" s="81"/>
      <c r="C487" s="81"/>
      <c r="D487" s="81"/>
      <c r="E487" s="81"/>
      <c r="F487" s="81"/>
      <c r="G487" s="82"/>
      <c r="H487" s="82"/>
      <c r="I487" s="82"/>
      <c r="J487" s="84"/>
    </row>
    <row r="488" spans="1:10" x14ac:dyDescent="0.25">
      <c r="A488" s="6"/>
      <c r="B488" s="81"/>
      <c r="C488" s="81"/>
      <c r="D488" s="81"/>
      <c r="E488" s="81"/>
      <c r="F488" s="81"/>
      <c r="G488" s="82"/>
      <c r="H488" s="82"/>
      <c r="I488" s="82"/>
      <c r="J488" s="84"/>
    </row>
    <row r="489" spans="1:10" x14ac:dyDescent="0.25">
      <c r="A489" s="6"/>
      <c r="B489" s="81"/>
      <c r="C489" s="81"/>
      <c r="D489" s="81"/>
      <c r="E489" s="81"/>
      <c r="F489" s="81"/>
      <c r="G489" s="82"/>
      <c r="H489" s="82"/>
      <c r="I489" s="82"/>
      <c r="J489" s="84"/>
    </row>
    <row r="490" spans="1:10" x14ac:dyDescent="0.25">
      <c r="A490" s="6"/>
      <c r="B490" s="81"/>
      <c r="C490" s="81"/>
      <c r="D490" s="81"/>
      <c r="E490" s="81"/>
      <c r="F490" s="81"/>
      <c r="G490" s="82"/>
      <c r="H490" s="82"/>
      <c r="I490" s="82"/>
      <c r="J490" s="84"/>
    </row>
    <row r="491" spans="1:10" x14ac:dyDescent="0.25">
      <c r="A491" s="6"/>
      <c r="B491" s="81"/>
      <c r="C491" s="81"/>
      <c r="D491" s="81"/>
      <c r="E491" s="81"/>
      <c r="F491" s="81"/>
      <c r="G491" s="82"/>
      <c r="H491" s="82"/>
      <c r="I491" s="82"/>
      <c r="J491" s="84"/>
    </row>
    <row r="492" spans="1:10" x14ac:dyDescent="0.25">
      <c r="A492" s="6"/>
      <c r="B492" s="81"/>
      <c r="C492" s="81"/>
      <c r="D492" s="81"/>
      <c r="E492" s="81"/>
      <c r="F492" s="81"/>
      <c r="G492" s="82"/>
      <c r="H492" s="82"/>
      <c r="I492" s="82"/>
      <c r="J492" s="84"/>
    </row>
    <row r="493" spans="1:10" x14ac:dyDescent="0.25">
      <c r="A493" s="6"/>
      <c r="B493" s="81"/>
      <c r="C493" s="81"/>
      <c r="D493" s="81"/>
      <c r="E493" s="81"/>
      <c r="F493" s="81"/>
      <c r="G493" s="82"/>
      <c r="H493" s="82"/>
      <c r="I493" s="82"/>
      <c r="J493" s="84"/>
    </row>
    <row r="494" spans="1:10" x14ac:dyDescent="0.25">
      <c r="A494" s="6"/>
      <c r="B494" s="81"/>
      <c r="C494" s="81"/>
      <c r="D494" s="81"/>
      <c r="E494" s="81"/>
      <c r="F494" s="81"/>
      <c r="G494" s="82"/>
      <c r="H494" s="82"/>
      <c r="I494" s="82"/>
      <c r="J494" s="84"/>
    </row>
    <row r="495" spans="1:10" x14ac:dyDescent="0.25">
      <c r="A495" s="6"/>
      <c r="B495" s="81"/>
      <c r="C495" s="81"/>
      <c r="D495" s="81"/>
      <c r="E495" s="81"/>
      <c r="F495" s="81"/>
      <c r="G495" s="82"/>
      <c r="H495" s="82"/>
      <c r="I495" s="82"/>
      <c r="J495" s="84"/>
    </row>
    <row r="496" spans="1:10" x14ac:dyDescent="0.25">
      <c r="A496" s="6"/>
      <c r="B496" s="81"/>
      <c r="C496" s="81"/>
      <c r="D496" s="81"/>
      <c r="E496" s="81"/>
      <c r="F496" s="81"/>
      <c r="G496" s="82"/>
      <c r="H496" s="82"/>
      <c r="I496" s="82"/>
      <c r="J496" s="84"/>
    </row>
    <row r="497" spans="1:10" x14ac:dyDescent="0.25">
      <c r="A497" s="6"/>
      <c r="B497" s="81"/>
      <c r="C497" s="81"/>
      <c r="D497" s="81"/>
      <c r="E497" s="81"/>
      <c r="F497" s="81"/>
      <c r="G497" s="82"/>
      <c r="H497" s="82"/>
      <c r="I497" s="82"/>
      <c r="J497" s="84"/>
    </row>
    <row r="498" spans="1:10" x14ac:dyDescent="0.25">
      <c r="A498" s="6"/>
      <c r="B498" s="81"/>
      <c r="C498" s="81"/>
      <c r="D498" s="81"/>
      <c r="E498" s="81"/>
      <c r="F498" s="81"/>
      <c r="G498" s="82"/>
      <c r="H498" s="82"/>
      <c r="I498" s="82"/>
      <c r="J498" s="84"/>
    </row>
    <row r="499" spans="1:10" x14ac:dyDescent="0.25">
      <c r="A499" s="6"/>
      <c r="B499" s="81"/>
      <c r="C499" s="81"/>
      <c r="D499" s="81"/>
      <c r="E499" s="81"/>
      <c r="F499" s="81"/>
      <c r="G499" s="82"/>
      <c r="H499" s="82"/>
      <c r="I499" s="82"/>
      <c r="J499" s="84"/>
    </row>
    <row r="500" spans="1:10" x14ac:dyDescent="0.25">
      <c r="A500" s="6"/>
      <c r="B500" s="81"/>
      <c r="C500" s="81"/>
      <c r="D500" s="81"/>
      <c r="E500" s="81"/>
      <c r="F500" s="81"/>
      <c r="G500" s="82"/>
      <c r="H500" s="82"/>
      <c r="I500" s="82"/>
      <c r="J500" s="84"/>
    </row>
  </sheetData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zoomScaleNormal="100" workbookViewId="0">
      <selection activeCell="F5" sqref="F5:F13"/>
    </sheetView>
  </sheetViews>
  <sheetFormatPr defaultColWidth="9.140625" defaultRowHeight="15" customHeight="1" x14ac:dyDescent="0.25"/>
  <cols>
    <col min="1" max="1" width="33.5703125" style="85" customWidth="1"/>
    <col min="2" max="2" width="16.7109375" style="85" customWidth="1"/>
    <col min="3" max="3" width="24.7109375" style="85" customWidth="1"/>
    <col min="4" max="4" width="3.7109375" style="85" customWidth="1"/>
    <col min="5" max="5" width="35.42578125" style="85" customWidth="1"/>
    <col min="6" max="6" width="16.7109375" style="85" customWidth="1"/>
    <col min="7" max="7" width="9.140625" style="85" customWidth="1"/>
    <col min="8" max="16384" width="9.140625" style="85"/>
  </cols>
  <sheetData>
    <row r="1" spans="1:6" ht="23.25" customHeight="1" x14ac:dyDescent="0.25">
      <c r="A1" s="115" t="s">
        <v>232</v>
      </c>
      <c r="B1" s="116"/>
      <c r="C1" s="116"/>
      <c r="D1" s="116"/>
      <c r="E1" s="116"/>
      <c r="F1" s="116"/>
    </row>
    <row r="2" spans="1:6" ht="27.75" customHeight="1" x14ac:dyDescent="0.25"/>
    <row r="4" spans="1:6" ht="24" customHeight="1" x14ac:dyDescent="0.25">
      <c r="A4" s="86" t="s">
        <v>233</v>
      </c>
      <c r="B4" s="79" t="s">
        <v>234</v>
      </c>
      <c r="C4" s="79" t="s">
        <v>103</v>
      </c>
      <c r="E4" s="113" t="s">
        <v>235</v>
      </c>
      <c r="F4" s="114"/>
    </row>
    <row r="5" spans="1:6" ht="21.75" customHeight="1" x14ac:dyDescent="0.25">
      <c r="A5" s="87" t="s">
        <v>236</v>
      </c>
      <c r="B5" s="88">
        <f>SUM(INVOICES!$I:$I)</f>
        <v>10000</v>
      </c>
      <c r="C5" s="85" t="s">
        <v>237</v>
      </c>
      <c r="E5" s="89" t="s">
        <v>238</v>
      </c>
      <c r="F5" s="89" t="s">
        <v>239</v>
      </c>
    </row>
    <row r="6" spans="1:6" ht="21.75" customHeight="1" x14ac:dyDescent="0.25">
      <c r="A6" s="87" t="s">
        <v>240</v>
      </c>
      <c r="B6" s="88">
        <f>SUM('JOB COSTING'!$I:$I)+SUM(EXPENSES!$J:$J)</f>
        <v>9000</v>
      </c>
      <c r="C6" s="85" t="s">
        <v>241</v>
      </c>
      <c r="E6" s="90" t="s">
        <v>242</v>
      </c>
      <c r="F6" s="91">
        <f>COUNTIF(JOBS!$G:$G,"Completed")</f>
        <v>0</v>
      </c>
    </row>
    <row r="7" spans="1:6" ht="21.75" customHeight="1" x14ac:dyDescent="0.25">
      <c r="A7" s="87" t="s">
        <v>159</v>
      </c>
      <c r="B7" s="88">
        <f>B5-SUM('JOB COSTING'!$I:$I)</f>
        <v>2000</v>
      </c>
      <c r="C7" s="85" t="s">
        <v>243</v>
      </c>
      <c r="E7" s="90" t="s">
        <v>244</v>
      </c>
      <c r="F7" s="91">
        <f>IFERROR(AVERAGEIF(JOBS!$H:$H,"&gt;0"),0)</f>
        <v>10000</v>
      </c>
    </row>
    <row r="8" spans="1:6" ht="21.75" customHeight="1" x14ac:dyDescent="0.25">
      <c r="A8" s="87" t="s">
        <v>230</v>
      </c>
      <c r="B8" s="88">
        <f>B7-SUM(EXPENSES!$J:$J)</f>
        <v>1000</v>
      </c>
      <c r="C8" s="85" t="s">
        <v>245</v>
      </c>
      <c r="E8" s="90" t="s">
        <v>246</v>
      </c>
      <c r="F8" s="92">
        <f>IFERROR(SUM(JOBS!$K:$K)/SUM(JOBS!$H:$H),0)</f>
        <v>0.2</v>
      </c>
    </row>
    <row r="9" spans="1:6" ht="21.75" customHeight="1" x14ac:dyDescent="0.25">
      <c r="A9" s="87" t="s">
        <v>247</v>
      </c>
      <c r="B9" s="93">
        <f>SUM(INVOICES!$K:$K)</f>
        <v>4000</v>
      </c>
      <c r="C9" s="85" t="s">
        <v>248</v>
      </c>
      <c r="E9" s="90" t="s">
        <v>249</v>
      </c>
      <c r="F9" s="91">
        <f>SUM('JOB COSTING'!$I:$I)</f>
        <v>8000</v>
      </c>
    </row>
    <row r="10" spans="1:6" ht="21.75" customHeight="1" x14ac:dyDescent="0.25">
      <c r="A10" s="87" t="s">
        <v>250</v>
      </c>
      <c r="B10" s="93">
        <f>COUNTIF(JOBS!$G:$G,"Lead")+COUNTIF(JOBS!$G:$G,"Quoted")+COUNTIF(JOBS!$G:$G,"Approved")+COUNTIF(JOBS!$G:$G,"In Progress")+COUNTIF(JOBS!$G:$G,"On Hold")</f>
        <v>1</v>
      </c>
      <c r="E10" s="90" t="s">
        <v>251</v>
      </c>
      <c r="F10" s="91">
        <f>SUM(JOBS!$K:$K)</f>
        <v>2000</v>
      </c>
    </row>
    <row r="11" spans="1:6" ht="21.75" customHeight="1" x14ac:dyDescent="0.25">
      <c r="A11" s="87" t="s">
        <v>252</v>
      </c>
      <c r="B11" s="93">
        <f>COUNTIF('SERVICE CALLS'!G:G,"In Progress")</f>
        <v>0</v>
      </c>
      <c r="E11" s="90"/>
      <c r="F11" s="90"/>
    </row>
    <row r="12" spans="1:6" ht="21.75" customHeight="1" x14ac:dyDescent="0.25">
      <c r="A12" s="87" t="s">
        <v>253</v>
      </c>
      <c r="B12" s="93">
        <f>COUNTIF('MAINTENANCE AGREEMENTS'!K:K,"Approved")+COUNTIF('MAINTENANCE AGREEMENTS'!K:K,"In Progress")</f>
        <v>1</v>
      </c>
      <c r="E12" s="90" t="s">
        <v>254</v>
      </c>
      <c r="F12" s="90">
        <f>COUNTIF(INVOICES!$F:$F,"Overdue")</f>
        <v>0</v>
      </c>
    </row>
    <row r="13" spans="1:6" ht="21.75" customHeight="1" x14ac:dyDescent="0.25">
      <c r="C13" s="94"/>
      <c r="E13" s="90"/>
      <c r="F13" s="90"/>
    </row>
    <row r="14" spans="1:6" ht="21.75" customHeight="1" x14ac:dyDescent="0.25">
      <c r="E14" s="90" t="s">
        <v>255</v>
      </c>
      <c r="F14" s="91">
        <f>COUNTIF('PARTS INVENTORY'!H:H,"&lt;5")</f>
        <v>0</v>
      </c>
    </row>
    <row r="15" spans="1:6" ht="21.75" customHeight="1" x14ac:dyDescent="0.25">
      <c r="E15" s="90" t="s">
        <v>256</v>
      </c>
      <c r="F15" s="91">
        <f ca="1">COUNTIFS('MAINTENANCE AGREEMENTS'!F:F,"&gt;="&amp;TODAY(),'MAINTENANCE AGREEMENTS'!F:F,"&lt;="&amp;TODAY()+30)</f>
        <v>0</v>
      </c>
    </row>
    <row r="16" spans="1:6" ht="21.75" customHeight="1" x14ac:dyDescent="0.25">
      <c r="E16" s="90" t="s">
        <v>257</v>
      </c>
      <c r="F16" s="91">
        <f ca="1">COUNTIFS('SERVICE CALLS'!D:D,"&gt;="&amp;TODAY(),'SERVICE CALLS'!D:D,"&lt;="&amp;TODAY()+30)</f>
        <v>0</v>
      </c>
    </row>
  </sheetData>
  <mergeCells count="2">
    <mergeCell ref="E4:F4"/>
    <mergeCell ref="A1:F1"/>
  </mergeCells>
  <pageMargins left="0.7" right="0.7" top="0.75" bottom="0.75" header="0.511811023622047" footer="0.511811023622047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pane ySplit="1" topLeftCell="A2" activePane="bottomLeft" state="frozen"/>
      <selection pane="bottomLeft" activeCell="B22" sqref="B22"/>
    </sheetView>
  </sheetViews>
  <sheetFormatPr defaultColWidth="8.7109375" defaultRowHeight="15" customHeight="1" x14ac:dyDescent="0.25"/>
  <cols>
    <col min="1" max="1" width="30.7109375" customWidth="1"/>
    <col min="2" max="3" width="18.7109375" customWidth="1"/>
    <col min="4" max="4" width="16.7109375" customWidth="1"/>
    <col min="5" max="5" width="30.7109375" customWidth="1"/>
  </cols>
  <sheetData>
    <row r="1" spans="1:5" x14ac:dyDescent="0.25">
      <c r="A1" s="95" t="s">
        <v>258</v>
      </c>
      <c r="B1" s="96" t="s">
        <v>259</v>
      </c>
      <c r="C1" s="96" t="s">
        <v>260</v>
      </c>
      <c r="D1" s="96" t="s">
        <v>261</v>
      </c>
      <c r="E1" s="97" t="s">
        <v>103</v>
      </c>
    </row>
    <row r="2" spans="1:5" x14ac:dyDescent="0.25">
      <c r="A2" s="98" t="s">
        <v>225</v>
      </c>
      <c r="B2" s="82">
        <f ca="1">SUMIFS(INVOICES!I:I,INVOICES!D:D,"&gt;="&amp;EOMONTH(TODAY(),-1)+1,INVOICES!D:D,"&lt;="&amp;EOMONTH(TODAY(),0))</f>
        <v>0</v>
      </c>
      <c r="C2" s="82">
        <f ca="1">SUMIFS(INVOICES!I:I,INVOICES!D:D,"&gt;="&amp;EOMONTH(TODAY(),-2)+1,INVOICES!D:D,"&lt;="&amp;EOMONTH(TODAY(),-1))</f>
        <v>10000</v>
      </c>
      <c r="D2" s="82">
        <f t="shared" ref="D2:D9" ca="1" si="0">IF(C2=0,IF(B2=0,0,"N/A"),(B2-C2)/C2)</f>
        <v>-1</v>
      </c>
      <c r="E2" s="98"/>
    </row>
    <row r="3" spans="1:5" x14ac:dyDescent="0.25">
      <c r="A3" s="98" t="s">
        <v>240</v>
      </c>
      <c r="B3" s="82">
        <f ca="1">SUMIFS(EXPENSES!J:J,EXPENSES!B:B,"&gt;="&amp;EOMONTH(TODAY(),-1)+1,EXPENSES!B:B,"&lt;="&amp;EOMONTH(TODAY(),0))+SUMIFS('JOB COSTING'!I:I,'JOB COSTING'!C:C,"&gt;="&amp;EOMONTH(TODAY(),-1)+1,'JOB COSTING'!C:C,"&lt;="&amp;EOMONTH(TODAY(),0))</f>
        <v>0</v>
      </c>
      <c r="C3" s="82">
        <f ca="1">SUMIFS(EXPENSES!J:J,EXPENSES!B:B,"&gt;="&amp;EOMONTH(TODAY(),-2)+1,EXPENSES!B:B,"&lt;="&amp;EOMONTH(TODAY(),-1))</f>
        <v>1000</v>
      </c>
      <c r="D3" s="82">
        <f t="shared" ca="1" si="0"/>
        <v>-1</v>
      </c>
      <c r="E3" s="98"/>
    </row>
    <row r="4" spans="1:5" x14ac:dyDescent="0.25">
      <c r="A4" s="98" t="s">
        <v>230</v>
      </c>
      <c r="B4" s="82">
        <f ca="1">B2-B3</f>
        <v>0</v>
      </c>
      <c r="C4" s="82">
        <f ca="1">C2-C3</f>
        <v>9000</v>
      </c>
      <c r="D4" s="82">
        <f t="shared" ca="1" si="0"/>
        <v>-1</v>
      </c>
      <c r="E4" s="98"/>
    </row>
    <row r="5" spans="1:5" x14ac:dyDescent="0.25">
      <c r="A5" s="98" t="s">
        <v>262</v>
      </c>
      <c r="B5" s="84">
        <f ca="1">IFERROR(B4/B2,0)</f>
        <v>0</v>
      </c>
      <c r="C5" s="84">
        <f ca="1">IFERROR(C4/C2,0)</f>
        <v>0.9</v>
      </c>
      <c r="D5" s="84">
        <f t="shared" ca="1" si="0"/>
        <v>-1</v>
      </c>
      <c r="E5" s="98"/>
    </row>
    <row r="6" spans="1:5" x14ac:dyDescent="0.25">
      <c r="A6" s="98" t="s">
        <v>242</v>
      </c>
      <c r="B6" s="82">
        <f ca="1">COUNTIFS(JOBS!G:G,"Completed",JOBS!F:F,"&gt;="&amp;EOMONTH(TODAY(),-1)+1,JOBS!F:F,"&lt;="&amp;EOMONTH(TODAY(),0))</f>
        <v>0</v>
      </c>
      <c r="C6" s="82">
        <f ca="1">COUNTIFS(JOBS!G:G,"Completed",JOBS!F:F,"&gt;="&amp;EOMONTH(TODAY(),-2)+1,JOBS!F:F,"&lt;="&amp;EOMONTH(TODAY(),-1))</f>
        <v>0</v>
      </c>
      <c r="D6" s="82">
        <f t="shared" ca="1" si="0"/>
        <v>0</v>
      </c>
      <c r="E6" s="98"/>
    </row>
    <row r="7" spans="1:5" x14ac:dyDescent="0.25">
      <c r="A7" s="98" t="s">
        <v>244</v>
      </c>
      <c r="B7" s="82">
        <f ca="1">IFERROR(AVERAGEIFS(JOBS!H:H,JOBS!E:E,"&gt;="&amp;EOMONTH(TODAY(),-1)+1,JOBS!E:E,"&lt;="&amp;EOMONTH(TODAY(),0)),0)</f>
        <v>0</v>
      </c>
      <c r="C7" s="82">
        <f ca="1">IFERROR(AVERAGEIFS(JOBS!H:H,JOBS!E:E,"&gt;="&amp;EOMONTH(TODAY(),-2)+1,JOBS!E:E,"&lt;="&amp;EOMONTH(TODAY(),-1)),0)</f>
        <v>10000</v>
      </c>
      <c r="D7" s="82">
        <f t="shared" ca="1" si="0"/>
        <v>-1</v>
      </c>
      <c r="E7" s="98"/>
    </row>
    <row r="8" spans="1:5" x14ac:dyDescent="0.25">
      <c r="A8" s="98" t="s">
        <v>247</v>
      </c>
      <c r="B8" s="82">
        <f ca="1">SUMIFS(INVOICES!$K:$K,INVOICES!$D:$D,"&lt;="&amp;EOMONTH(TODAY(),0),INVOICES!$K:$K,"&gt;0")</f>
        <v>4000</v>
      </c>
      <c r="C8" s="82">
        <f ca="1">SUMIFS(INVOICES!$K:$K,INVOICES!$D:$D,"&lt;="&amp;EOMONTH(TODAY(),-1),INVOICES!$K:$K,"&gt;0")</f>
        <v>4000</v>
      </c>
      <c r="D8" s="82">
        <f t="shared" ca="1" si="0"/>
        <v>0</v>
      </c>
      <c r="E8" s="98"/>
    </row>
    <row r="9" spans="1:5" x14ac:dyDescent="0.25">
      <c r="A9" s="98" t="s">
        <v>263</v>
      </c>
      <c r="B9" s="82">
        <f ca="1">SUMIFS(PAYMENTS!F:F,PAYMENTS!D:D,"&gt;="&amp;EOMONTH(TODAY(),-1)+1,PAYMENTS!D:D,"&lt;="&amp;EOMONTH(TODAY(),0))</f>
        <v>0</v>
      </c>
      <c r="C9" s="82">
        <f ca="1">SUMIFS(PAYMENTS!F:F,PAYMENTS!D:D,"&gt;="&amp;EOMONTH(TODAY(),-2)+1,PAYMENTS!D:D,"&lt;="&amp;EOMONTH(TODAY(),-1))</f>
        <v>6000</v>
      </c>
      <c r="D9" s="82">
        <f t="shared" ca="1" si="0"/>
        <v>-1</v>
      </c>
      <c r="E9" s="98"/>
    </row>
    <row r="10" spans="1:5" x14ac:dyDescent="0.25">
      <c r="A10" s="98" t="s">
        <v>253</v>
      </c>
      <c r="B10" s="82">
        <f>COUNTIF('MAINTENANCE AGREEMENTS'!$K:$K,"Approved")+COUNTIF('MAINTENANCE AGREEMENTS'!$K:$K,"In Progress")</f>
        <v>1</v>
      </c>
      <c r="C10" s="82" t="str">
        <f>"N/A"</f>
        <v>N/A</v>
      </c>
      <c r="D10" s="82" t="str">
        <f>IF(OR(C10="N/A",C10=0),IF(B10=0,0,"N/A"),(B10-C10)/C10)</f>
        <v>N/A</v>
      </c>
      <c r="E10" s="98"/>
    </row>
    <row r="11" spans="1:5" x14ac:dyDescent="0.25">
      <c r="A11" s="98" t="s">
        <v>264</v>
      </c>
      <c r="B11" s="82">
        <f ca="1">COUNTIFS('SERVICE CALLS'!D:D,"&gt;="&amp;EOMONTH(TODAY(),-1)+1,'SERVICE CALLS'!D:D,"&lt;="&amp;EOMONTH(TODAY(),0),'SERVICE CALLS'!G:G,"Completed")</f>
        <v>0</v>
      </c>
      <c r="C11" s="82">
        <f ca="1">COUNTIFS('SERVICE CALLS'!D:D,"&gt;="&amp;EOMONTH(TODAY(),-2)+1,'SERVICE CALLS'!D:D,"&lt;="&amp;EOMONTH(TODAY(),-1),'SERVICE CALLS'!G:G,"Completed")</f>
        <v>0</v>
      </c>
      <c r="D11" s="82">
        <f ca="1">IF(C11=0,IF(B11=0,0,"N/A"),(B11-C11)/C11)</f>
        <v>0</v>
      </c>
      <c r="E11" s="98"/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17</vt:i4>
      </vt:variant>
    </vt:vector>
  </HeadingPairs>
  <TitlesOfParts>
    <vt:vector size="33" baseType="lpstr">
      <vt:lpstr>START HERE</vt:lpstr>
      <vt:lpstr>SETTINGS</vt:lpstr>
      <vt:lpstr>Customer Type</vt:lpstr>
      <vt:lpstr>EQUIPMENT</vt:lpstr>
      <vt:lpstr>SERVICE CALLS</vt:lpstr>
      <vt:lpstr>ESTIMATES</vt:lpstr>
      <vt:lpstr>JOBS</vt:lpstr>
      <vt:lpstr>JOB COSTING</vt:lpstr>
      <vt:lpstr>PARTS INVENTORY</vt:lpstr>
      <vt:lpstr>MAINTENANCE AGREEMENTS</vt:lpstr>
      <vt:lpstr>INVOICES</vt:lpstr>
      <vt:lpstr>PAYMENTS</vt:lpstr>
      <vt:lpstr>EXPENSES</vt:lpstr>
      <vt:lpstr>PROFIT &amp; LOSS</vt:lpstr>
      <vt:lpstr>DASHBOARD</vt:lpstr>
      <vt:lpstr>REPORTS</vt:lpstr>
      <vt:lpstr>BusinessType</vt:lpstr>
      <vt:lpstr>CallType</vt:lpstr>
      <vt:lpstr>Currency</vt:lpstr>
      <vt:lpstr>CustomerIDs</vt:lpstr>
      <vt:lpstr>CustomerType</vt:lpstr>
      <vt:lpstr>EquipmentIDs</vt:lpstr>
      <vt:lpstr>EquipmentType</vt:lpstr>
      <vt:lpstr>EstimateStatus</vt:lpstr>
      <vt:lpstr>ExpenseCategory</vt:lpstr>
      <vt:lpstr>Frequency</vt:lpstr>
      <vt:lpstr>InvoiceIDs</vt:lpstr>
      <vt:lpstr>JobCostCategory</vt:lpstr>
      <vt:lpstr>JobIDs</vt:lpstr>
      <vt:lpstr>PaymentMethod</vt:lpstr>
      <vt:lpstr>PaymentStatus</vt:lpstr>
      <vt:lpstr>ProjectStatus</vt:lpstr>
      <vt:lpstr>ServiceCallStatus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2026-09-17T13:44:51Z</dcterms:created>
  <dcterms:modified xsi:type="dcterms:W3CDTF">2026-10-17T15:06:58Z</dcterms:modified>
</cp:coreProperties>
</file>